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20" yWindow="84" windowWidth="15456" windowHeight="8880" tabRatio="584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Q16" i="1" l="1"/>
  <c r="K16" i="1"/>
  <c r="N16" i="1" l="1"/>
  <c r="C26" i="1"/>
  <c r="K24" i="1"/>
  <c r="BO83" i="1" l="1"/>
  <c r="BO42" i="1" s="1"/>
  <c r="BK83" i="1"/>
  <c r="BK42" i="1" s="1"/>
  <c r="BG83" i="1"/>
  <c r="BG42" i="1" s="1"/>
  <c r="BC83" i="1"/>
  <c r="BC42" i="1" s="1"/>
  <c r="AY83" i="1"/>
  <c r="AY42" i="1" s="1"/>
  <c r="AS83" i="1"/>
  <c r="AS42" i="1" s="1"/>
  <c r="AO83" i="1"/>
  <c r="AO42" i="1" s="1"/>
  <c r="AK83" i="1"/>
  <c r="AK42" i="1" s="1"/>
  <c r="AG83" i="1"/>
  <c r="AG42" i="1" s="1"/>
  <c r="AC83" i="1"/>
  <c r="AC42" i="1" s="1"/>
  <c r="W83" i="1"/>
  <c r="W42" i="1" s="1"/>
  <c r="S83" i="1"/>
  <c r="S42" i="1" s="1"/>
  <c r="B26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BR44" i="1"/>
  <c r="BQ44" i="1"/>
  <c r="BQ43" i="1" s="1"/>
  <c r="BQ40" i="1" s="1"/>
  <c r="BP44" i="1"/>
  <c r="BP43" i="1" s="1"/>
  <c r="BP40" i="1" s="1"/>
  <c r="BO44" i="1"/>
  <c r="BN44" i="1"/>
  <c r="BN43" i="1" s="1"/>
  <c r="BN40" i="1" s="1"/>
  <c r="BM44" i="1"/>
  <c r="BL44" i="1"/>
  <c r="BL43" i="1" s="1"/>
  <c r="BL40" i="1" s="1"/>
  <c r="BK44" i="1"/>
  <c r="BJ44" i="1"/>
  <c r="BJ43" i="1" s="1"/>
  <c r="BJ40" i="1" s="1"/>
  <c r="BI44" i="1"/>
  <c r="BI43" i="1" s="1"/>
  <c r="BI40" i="1" s="1"/>
  <c r="BH44" i="1"/>
  <c r="BG44" i="1"/>
  <c r="BG43" i="1" s="1"/>
  <c r="BG40" i="1" s="1"/>
  <c r="BF44" i="1"/>
  <c r="BF43" i="1" s="1"/>
  <c r="BF40" i="1" s="1"/>
  <c r="BE44" i="1"/>
  <c r="BD44" i="1"/>
  <c r="BC44" i="1"/>
  <c r="BB44" i="1"/>
  <c r="BB43" i="1" s="1"/>
  <c r="BB40" i="1" s="1"/>
  <c r="BA44" i="1"/>
  <c r="AZ44" i="1"/>
  <c r="AZ43" i="1" s="1"/>
  <c r="AZ40" i="1" s="1"/>
  <c r="AY44" i="1"/>
  <c r="BR43" i="1"/>
  <c r="BR40" i="1" s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V44" i="1"/>
  <c r="AV43" i="1" s="1"/>
  <c r="AV40" i="1" s="1"/>
  <c r="AU44" i="1"/>
  <c r="AT44" i="1"/>
  <c r="AS44" i="1"/>
  <c r="AR44" i="1"/>
  <c r="AR43" i="1" s="1"/>
  <c r="AR40" i="1" s="1"/>
  <c r="AQ44" i="1"/>
  <c r="AQ43" i="1" s="1"/>
  <c r="AQ40" i="1" s="1"/>
  <c r="AP44" i="1"/>
  <c r="AO44" i="1"/>
  <c r="AN44" i="1"/>
  <c r="AN43" i="1" s="1"/>
  <c r="AN40" i="1" s="1"/>
  <c r="AM44" i="1"/>
  <c r="AL44" i="1"/>
  <c r="AL43" i="1" s="1"/>
  <c r="AL40" i="1" s="1"/>
  <c r="AK44" i="1"/>
  <c r="AJ44" i="1"/>
  <c r="AJ43" i="1" s="1"/>
  <c r="AJ40" i="1" s="1"/>
  <c r="AI44" i="1"/>
  <c r="AI43" i="1" s="1"/>
  <c r="AI40" i="1" s="1"/>
  <c r="AH44" i="1"/>
  <c r="AG44" i="1"/>
  <c r="AF44" i="1"/>
  <c r="AF43" i="1" s="1"/>
  <c r="AF40" i="1" s="1"/>
  <c r="AE44" i="1"/>
  <c r="AD44" i="1"/>
  <c r="AD43" i="1" s="1"/>
  <c r="AD40" i="1" s="1"/>
  <c r="AC44" i="1"/>
  <c r="Z61" i="1"/>
  <c r="Y61" i="1"/>
  <c r="X61" i="1"/>
  <c r="W61" i="1"/>
  <c r="V61" i="1"/>
  <c r="U61" i="1"/>
  <c r="T61" i="1"/>
  <c r="S61" i="1"/>
  <c r="Z60" i="1"/>
  <c r="Y60" i="1"/>
  <c r="X60" i="1"/>
  <c r="W60" i="1"/>
  <c r="V60" i="1"/>
  <c r="U60" i="1"/>
  <c r="T60" i="1"/>
  <c r="S60" i="1"/>
  <c r="Z59" i="1"/>
  <c r="Y59" i="1"/>
  <c r="X59" i="1"/>
  <c r="W59" i="1"/>
  <c r="V59" i="1"/>
  <c r="U59" i="1"/>
  <c r="T59" i="1"/>
  <c r="S59" i="1"/>
  <c r="Z58" i="1"/>
  <c r="Y58" i="1"/>
  <c r="X58" i="1"/>
  <c r="W58" i="1"/>
  <c r="V58" i="1"/>
  <c r="U58" i="1"/>
  <c r="T58" i="1"/>
  <c r="S58" i="1"/>
  <c r="Z57" i="1"/>
  <c r="Y57" i="1"/>
  <c r="X57" i="1"/>
  <c r="W57" i="1"/>
  <c r="V57" i="1"/>
  <c r="U57" i="1"/>
  <c r="T57" i="1"/>
  <c r="S57" i="1"/>
  <c r="Z56" i="1"/>
  <c r="Y56" i="1"/>
  <c r="X56" i="1"/>
  <c r="W56" i="1"/>
  <c r="V56" i="1"/>
  <c r="U56" i="1"/>
  <c r="T56" i="1"/>
  <c r="S56" i="1"/>
  <c r="Z55" i="1"/>
  <c r="Y55" i="1"/>
  <c r="X55" i="1"/>
  <c r="W55" i="1"/>
  <c r="V55" i="1"/>
  <c r="U55" i="1"/>
  <c r="T55" i="1"/>
  <c r="S55" i="1"/>
  <c r="Z54" i="1"/>
  <c r="Y54" i="1"/>
  <c r="X54" i="1"/>
  <c r="W54" i="1"/>
  <c r="V54" i="1"/>
  <c r="U54" i="1"/>
  <c r="T54" i="1"/>
  <c r="S54" i="1"/>
  <c r="Z53" i="1"/>
  <c r="Y53" i="1"/>
  <c r="X53" i="1"/>
  <c r="W53" i="1"/>
  <c r="V53" i="1"/>
  <c r="U53" i="1"/>
  <c r="T53" i="1"/>
  <c r="S53" i="1"/>
  <c r="Z52" i="1"/>
  <c r="Y52" i="1"/>
  <c r="X52" i="1"/>
  <c r="W52" i="1"/>
  <c r="V52" i="1"/>
  <c r="U52" i="1"/>
  <c r="T52" i="1"/>
  <c r="S52" i="1"/>
  <c r="Z51" i="1"/>
  <c r="Y51" i="1"/>
  <c r="X51" i="1"/>
  <c r="W51" i="1"/>
  <c r="V51" i="1"/>
  <c r="U51" i="1"/>
  <c r="T51" i="1"/>
  <c r="S51" i="1"/>
  <c r="Z50" i="1"/>
  <c r="Y50" i="1"/>
  <c r="X50" i="1"/>
  <c r="W50" i="1"/>
  <c r="V50" i="1"/>
  <c r="U50" i="1"/>
  <c r="T50" i="1"/>
  <c r="S50" i="1"/>
  <c r="Z49" i="1"/>
  <c r="Y49" i="1"/>
  <c r="X49" i="1"/>
  <c r="W49" i="1"/>
  <c r="V49" i="1"/>
  <c r="U49" i="1"/>
  <c r="T49" i="1"/>
  <c r="S49" i="1"/>
  <c r="Z48" i="1"/>
  <c r="Y48" i="1"/>
  <c r="X48" i="1"/>
  <c r="W48" i="1"/>
  <c r="V48" i="1"/>
  <c r="U48" i="1"/>
  <c r="T48" i="1"/>
  <c r="S48" i="1"/>
  <c r="Z47" i="1"/>
  <c r="Y47" i="1"/>
  <c r="X47" i="1"/>
  <c r="W47" i="1"/>
  <c r="V47" i="1"/>
  <c r="U47" i="1"/>
  <c r="T47" i="1"/>
  <c r="S47" i="1"/>
  <c r="Z46" i="1"/>
  <c r="Y46" i="1"/>
  <c r="X46" i="1"/>
  <c r="W46" i="1"/>
  <c r="V46" i="1"/>
  <c r="U46" i="1"/>
  <c r="T46" i="1"/>
  <c r="S46" i="1"/>
  <c r="Z45" i="1"/>
  <c r="Y45" i="1"/>
  <c r="X45" i="1"/>
  <c r="W45" i="1"/>
  <c r="V45" i="1"/>
  <c r="U45" i="1"/>
  <c r="T45" i="1"/>
  <c r="S45" i="1"/>
  <c r="Z44" i="1"/>
  <c r="Y44" i="1"/>
  <c r="Y43" i="1" s="1"/>
  <c r="Y40" i="1" s="1"/>
  <c r="X44" i="1"/>
  <c r="W44" i="1"/>
  <c r="W43" i="1" s="1"/>
  <c r="W40" i="1" s="1"/>
  <c r="V44" i="1"/>
  <c r="U44" i="1"/>
  <c r="T44" i="1"/>
  <c r="S44" i="1"/>
  <c r="S43" i="1" s="1"/>
  <c r="S40" i="1" s="1"/>
  <c r="Z43" i="1"/>
  <c r="Z40" i="1" s="1"/>
  <c r="Q24" i="1"/>
  <c r="AH43" i="1" l="1"/>
  <c r="AH40" i="1" s="1"/>
  <c r="AU43" i="1"/>
  <c r="AU40" i="1" s="1"/>
  <c r="T43" i="1"/>
  <c r="T40" i="1" s="1"/>
  <c r="BD43" i="1"/>
  <c r="BD40" i="1" s="1"/>
  <c r="BM43" i="1"/>
  <c r="BM40" i="1" s="1"/>
  <c r="AP43" i="1"/>
  <c r="AP40" i="1" s="1"/>
  <c r="X43" i="1"/>
  <c r="X40" i="1" s="1"/>
  <c r="AE43" i="1"/>
  <c r="AE40" i="1" s="1"/>
  <c r="BH43" i="1"/>
  <c r="BH40" i="1" s="1"/>
  <c r="U43" i="1"/>
  <c r="U40" i="1" s="1"/>
  <c r="AM43" i="1"/>
  <c r="AM40" i="1" s="1"/>
  <c r="V43" i="1"/>
  <c r="V40" i="1" s="1"/>
  <c r="BC65" i="1"/>
  <c r="BG65" i="1"/>
  <c r="BK65" i="1"/>
  <c r="BO65" i="1"/>
  <c r="BC66" i="1"/>
  <c r="BG66" i="1"/>
  <c r="BK66" i="1"/>
  <c r="BO66" i="1"/>
  <c r="BC67" i="1"/>
  <c r="BG67" i="1"/>
  <c r="BK67" i="1"/>
  <c r="BO67" i="1"/>
  <c r="BC68" i="1"/>
  <c r="BG68" i="1"/>
  <c r="BK68" i="1"/>
  <c r="BO68" i="1"/>
  <c r="BC69" i="1"/>
  <c r="BG69" i="1"/>
  <c r="BK69" i="1"/>
  <c r="BO69" i="1"/>
  <c r="BC70" i="1"/>
  <c r="BG70" i="1"/>
  <c r="BK70" i="1"/>
  <c r="BO70" i="1"/>
  <c r="BC71" i="1"/>
  <c r="BG71" i="1"/>
  <c r="BK71" i="1"/>
  <c r="BO71" i="1"/>
  <c r="BC72" i="1"/>
  <c r="BG72" i="1"/>
  <c r="BK72" i="1"/>
  <c r="BO72" i="1"/>
  <c r="BC73" i="1"/>
  <c r="BG73" i="1"/>
  <c r="BK73" i="1"/>
  <c r="BO73" i="1"/>
  <c r="BC74" i="1"/>
  <c r="BG74" i="1"/>
  <c r="BK74" i="1"/>
  <c r="BO74" i="1"/>
  <c r="BC75" i="1"/>
  <c r="BG75" i="1"/>
  <c r="BK75" i="1"/>
  <c r="BO75" i="1"/>
  <c r="BC76" i="1"/>
  <c r="BG76" i="1"/>
  <c r="BK76" i="1"/>
  <c r="BO76" i="1"/>
  <c r="BC77" i="1"/>
  <c r="BG77" i="1"/>
  <c r="BK77" i="1"/>
  <c r="BO77" i="1"/>
  <c r="BC78" i="1"/>
  <c r="BG78" i="1"/>
  <c r="BK78" i="1"/>
  <c r="BO78" i="1"/>
  <c r="BC79" i="1"/>
  <c r="BG79" i="1"/>
  <c r="BK79" i="1"/>
  <c r="BO79" i="1"/>
  <c r="BC80" i="1"/>
  <c r="BG80" i="1"/>
  <c r="BK80" i="1"/>
  <c r="BO80" i="1"/>
  <c r="BC81" i="1"/>
  <c r="BG81" i="1"/>
  <c r="BK81" i="1"/>
  <c r="BO81" i="1"/>
  <c r="BA43" i="1"/>
  <c r="BA40" i="1" s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K65" i="1"/>
  <c r="AO68" i="1"/>
  <c r="S64" i="1"/>
  <c r="W64" i="1"/>
  <c r="S65" i="1"/>
  <c r="W65" i="1"/>
  <c r="S66" i="1"/>
  <c r="W66" i="1"/>
  <c r="S67" i="1"/>
  <c r="W67" i="1"/>
  <c r="S68" i="1"/>
  <c r="W68" i="1"/>
  <c r="S69" i="1"/>
  <c r="W69" i="1"/>
  <c r="S70" i="1"/>
  <c r="W70" i="1"/>
  <c r="S71" i="1"/>
  <c r="W71" i="1"/>
  <c r="S72" i="1"/>
  <c r="W72" i="1"/>
  <c r="S73" i="1"/>
  <c r="W73" i="1"/>
  <c r="S74" i="1"/>
  <c r="W74" i="1"/>
  <c r="S75" i="1"/>
  <c r="W75" i="1"/>
  <c r="S76" i="1"/>
  <c r="W76" i="1"/>
  <c r="S77" i="1"/>
  <c r="W77" i="1"/>
  <c r="S78" i="1"/>
  <c r="W78" i="1"/>
  <c r="S79" i="1"/>
  <c r="W79" i="1"/>
  <c r="S80" i="1"/>
  <c r="W80" i="1"/>
  <c r="S81" i="1"/>
  <c r="W81" i="1"/>
  <c r="AY43" i="1"/>
  <c r="AY40" i="1" s="1"/>
  <c r="AY64" i="1"/>
  <c r="BA85" i="1" s="1"/>
  <c r="BC43" i="1"/>
  <c r="BC40" i="1" s="1"/>
  <c r="BC64" i="1"/>
  <c r="BC85" i="1" s="1"/>
  <c r="BK43" i="1"/>
  <c r="BK40" i="1" s="1"/>
  <c r="BK64" i="1"/>
  <c r="BK85" i="1" s="1"/>
  <c r="BO43" i="1"/>
  <c r="BO40" i="1" s="1"/>
  <c r="BO64" i="1"/>
  <c r="BQ85" i="1" s="1"/>
  <c r="AC67" i="1"/>
  <c r="BG64" i="1"/>
  <c r="BI85" i="1" s="1"/>
  <c r="AC64" i="1"/>
  <c r="AG64" i="1"/>
  <c r="AO43" i="1"/>
  <c r="AO40" i="1" s="1"/>
  <c r="AO64" i="1"/>
  <c r="AC65" i="1"/>
  <c r="AG65" i="1"/>
  <c r="AO65" i="1"/>
  <c r="AS65" i="1"/>
  <c r="AC66" i="1"/>
  <c r="AG66" i="1"/>
  <c r="AK66" i="1"/>
  <c r="AO66" i="1"/>
  <c r="AS66" i="1"/>
  <c r="AG67" i="1"/>
  <c r="AK67" i="1"/>
  <c r="AO67" i="1"/>
  <c r="AS67" i="1"/>
  <c r="AC68" i="1"/>
  <c r="AG68" i="1"/>
  <c r="AK68" i="1"/>
  <c r="AS68" i="1"/>
  <c r="AC69" i="1"/>
  <c r="AG69" i="1"/>
  <c r="AK69" i="1"/>
  <c r="AO69" i="1"/>
  <c r="AS69" i="1"/>
  <c r="AC70" i="1"/>
  <c r="AG70" i="1"/>
  <c r="AK70" i="1"/>
  <c r="AO70" i="1"/>
  <c r="AS70" i="1"/>
  <c r="AC71" i="1"/>
  <c r="AG71" i="1"/>
  <c r="AK71" i="1"/>
  <c r="AO71" i="1"/>
  <c r="AS71" i="1"/>
  <c r="AC72" i="1"/>
  <c r="AG72" i="1"/>
  <c r="AK72" i="1"/>
  <c r="AO72" i="1"/>
  <c r="AS72" i="1"/>
  <c r="AC73" i="1"/>
  <c r="AG73" i="1"/>
  <c r="AK73" i="1"/>
  <c r="AO73" i="1"/>
  <c r="AS73" i="1"/>
  <c r="AC74" i="1"/>
  <c r="AG74" i="1"/>
  <c r="AK74" i="1"/>
  <c r="AO74" i="1"/>
  <c r="AS74" i="1"/>
  <c r="AC75" i="1"/>
  <c r="AG75" i="1"/>
  <c r="AK75" i="1"/>
  <c r="AO75" i="1"/>
  <c r="AS75" i="1"/>
  <c r="AC76" i="1"/>
  <c r="AG76" i="1"/>
  <c r="AK76" i="1"/>
  <c r="AO76" i="1"/>
  <c r="AS76" i="1"/>
  <c r="AC77" i="1"/>
  <c r="AG77" i="1"/>
  <c r="AK77" i="1"/>
  <c r="AO77" i="1"/>
  <c r="AS77" i="1"/>
  <c r="AC78" i="1"/>
  <c r="AG78" i="1"/>
  <c r="AK78" i="1"/>
  <c r="AO78" i="1"/>
  <c r="AS78" i="1"/>
  <c r="AC79" i="1"/>
  <c r="AG79" i="1"/>
  <c r="AK79" i="1"/>
  <c r="AO79" i="1"/>
  <c r="AS79" i="1"/>
  <c r="AC80" i="1"/>
  <c r="AG80" i="1"/>
  <c r="AK80" i="1"/>
  <c r="AO80" i="1"/>
  <c r="AS80" i="1"/>
  <c r="AC81" i="1"/>
  <c r="AG81" i="1"/>
  <c r="AK81" i="1"/>
  <c r="AO81" i="1"/>
  <c r="AS81" i="1"/>
  <c r="AK43" i="1"/>
  <c r="AK40" i="1" s="1"/>
  <c r="AK64" i="1"/>
  <c r="AS43" i="1"/>
  <c r="AS40" i="1" s="1"/>
  <c r="AS64" i="1"/>
  <c r="BE43" i="1"/>
  <c r="BE40" i="1" s="1"/>
  <c r="AT43" i="1"/>
  <c r="AT40" i="1" s="1"/>
  <c r="AC43" i="1"/>
  <c r="AC40" i="1" s="1"/>
  <c r="AG43" i="1"/>
  <c r="AG40" i="1" s="1"/>
  <c r="N24" i="1"/>
  <c r="BP85" i="1" l="1"/>
  <c r="BH85" i="1"/>
  <c r="BG85" i="1"/>
  <c r="BG63" i="1"/>
  <c r="BG41" i="1" s="1"/>
  <c r="BO85" i="1"/>
  <c r="AG102" i="1"/>
  <c r="AI102" i="1"/>
  <c r="AH102" i="1"/>
  <c r="AJ102" i="1"/>
  <c r="AG100" i="1"/>
  <c r="AI100" i="1"/>
  <c r="AH100" i="1"/>
  <c r="AJ100" i="1"/>
  <c r="AG98" i="1"/>
  <c r="AI98" i="1"/>
  <c r="AH98" i="1"/>
  <c r="AJ98" i="1"/>
  <c r="AG96" i="1"/>
  <c r="AI96" i="1"/>
  <c r="AH96" i="1"/>
  <c r="AJ96" i="1"/>
  <c r="AG94" i="1"/>
  <c r="AI94" i="1"/>
  <c r="AH94" i="1"/>
  <c r="AJ94" i="1"/>
  <c r="AG92" i="1"/>
  <c r="AI92" i="1"/>
  <c r="AH92" i="1"/>
  <c r="AJ92" i="1"/>
  <c r="AG90" i="1"/>
  <c r="AI90" i="1"/>
  <c r="AH90" i="1"/>
  <c r="AJ90" i="1"/>
  <c r="AG89" i="1"/>
  <c r="AI89" i="1"/>
  <c r="AH89" i="1"/>
  <c r="AJ89" i="1"/>
  <c r="AO86" i="1"/>
  <c r="AQ86" i="1"/>
  <c r="AP86" i="1"/>
  <c r="AR86" i="1"/>
  <c r="AC86" i="1"/>
  <c r="AE86" i="1"/>
  <c r="AD86" i="1"/>
  <c r="AF86" i="1"/>
  <c r="AC85" i="1"/>
  <c r="AE85" i="1"/>
  <c r="AD85" i="1"/>
  <c r="AF85" i="1"/>
  <c r="AK86" i="1"/>
  <c r="AM86" i="1"/>
  <c r="AL86" i="1"/>
  <c r="AN86" i="1"/>
  <c r="AS85" i="1"/>
  <c r="AU85" i="1"/>
  <c r="AT85" i="1"/>
  <c r="AV85" i="1"/>
  <c r="AK85" i="1"/>
  <c r="AM85" i="1"/>
  <c r="AL85" i="1"/>
  <c r="AN85" i="1"/>
  <c r="AG101" i="1"/>
  <c r="AI101" i="1"/>
  <c r="AH101" i="1"/>
  <c r="AJ101" i="1"/>
  <c r="AG99" i="1"/>
  <c r="AI99" i="1"/>
  <c r="AH99" i="1"/>
  <c r="AJ99" i="1"/>
  <c r="AG97" i="1"/>
  <c r="AI97" i="1"/>
  <c r="AH97" i="1"/>
  <c r="AJ97" i="1"/>
  <c r="AG95" i="1"/>
  <c r="AI95" i="1"/>
  <c r="AH95" i="1"/>
  <c r="AJ95" i="1"/>
  <c r="AG93" i="1"/>
  <c r="AI93" i="1"/>
  <c r="AH93" i="1"/>
  <c r="AJ93" i="1"/>
  <c r="AG91" i="1"/>
  <c r="AI91" i="1"/>
  <c r="AH91" i="1"/>
  <c r="AJ91" i="1"/>
  <c r="AG88" i="1"/>
  <c r="AI88" i="1"/>
  <c r="AH88" i="1"/>
  <c r="AJ88" i="1"/>
  <c r="AG87" i="1"/>
  <c r="AI87" i="1"/>
  <c r="AH87" i="1"/>
  <c r="AJ87" i="1"/>
  <c r="AS86" i="1"/>
  <c r="AU86" i="1"/>
  <c r="AT86" i="1"/>
  <c r="AV86" i="1"/>
  <c r="AG86" i="1"/>
  <c r="AI86" i="1"/>
  <c r="AH86" i="1"/>
  <c r="AJ86" i="1"/>
  <c r="AO85" i="1"/>
  <c r="AQ85" i="1"/>
  <c r="AP85" i="1"/>
  <c r="AR85" i="1"/>
  <c r="AG85" i="1"/>
  <c r="AI85" i="1"/>
  <c r="AH85" i="1"/>
  <c r="AJ85" i="1"/>
  <c r="Y86" i="1"/>
  <c r="W86" i="1"/>
  <c r="Z86" i="1"/>
  <c r="X86" i="1"/>
  <c r="U85" i="1"/>
  <c r="S85" i="1"/>
  <c r="V85" i="1"/>
  <c r="T85" i="1"/>
  <c r="U86" i="1"/>
  <c r="S86" i="1"/>
  <c r="V86" i="1"/>
  <c r="T86" i="1"/>
  <c r="Y85" i="1"/>
  <c r="W85" i="1"/>
  <c r="Z85" i="1"/>
  <c r="X85" i="1"/>
  <c r="AO63" i="1"/>
  <c r="AO41" i="1" s="1"/>
  <c r="AY63" i="1"/>
  <c r="AY41" i="1" s="1"/>
  <c r="BO63" i="1"/>
  <c r="BO41" i="1" s="1"/>
  <c r="BJ85" i="1"/>
  <c r="BR85" i="1"/>
  <c r="AZ85" i="1"/>
  <c r="AY85" i="1"/>
  <c r="BB85" i="1"/>
  <c r="AK63" i="1"/>
  <c r="AK41" i="1" s="1"/>
  <c r="AG63" i="1"/>
  <c r="AG41" i="1" s="1"/>
  <c r="W63" i="1"/>
  <c r="W41" i="1" s="1"/>
  <c r="S63" i="1"/>
  <c r="S41" i="1" s="1"/>
  <c r="AC63" i="1"/>
  <c r="AC41" i="1" s="1"/>
  <c r="BM85" i="1"/>
  <c r="BL85" i="1"/>
  <c r="BK63" i="1"/>
  <c r="BK41" i="1" s="1"/>
  <c r="BN85" i="1"/>
  <c r="BE85" i="1"/>
  <c r="BD85" i="1"/>
  <c r="BF85" i="1"/>
  <c r="BC63" i="1"/>
  <c r="BC41" i="1" s="1"/>
  <c r="AS63" i="1"/>
  <c r="AS41" i="1" s="1"/>
  <c r="BQ87" i="1"/>
  <c r="BO87" i="1"/>
  <c r="BR87" i="1"/>
  <c r="BP87" i="1"/>
  <c r="BQ88" i="1"/>
  <c r="BO88" i="1"/>
  <c r="BR88" i="1"/>
  <c r="BP88" i="1"/>
  <c r="BQ86" i="1"/>
  <c r="BO86" i="1"/>
  <c r="BR86" i="1"/>
  <c r="BP86" i="1"/>
  <c r="BM88" i="1"/>
  <c r="BK88" i="1"/>
  <c r="BN88" i="1"/>
  <c r="BL88" i="1"/>
  <c r="BE88" i="1"/>
  <c r="BC88" i="1"/>
  <c r="BF88" i="1"/>
  <c r="BD88" i="1"/>
  <c r="BM87" i="1"/>
  <c r="BK87" i="1"/>
  <c r="BN87" i="1"/>
  <c r="BL87" i="1"/>
  <c r="BE87" i="1"/>
  <c r="BC87" i="1"/>
  <c r="BF87" i="1"/>
  <c r="BD87" i="1"/>
  <c r="BM86" i="1"/>
  <c r="BK86" i="1"/>
  <c r="BN86" i="1"/>
  <c r="BL86" i="1"/>
  <c r="BE86" i="1"/>
  <c r="BC86" i="1"/>
  <c r="BF86" i="1"/>
  <c r="BD86" i="1"/>
  <c r="AE87" i="1"/>
  <c r="AC87" i="1"/>
  <c r="AF87" i="1"/>
  <c r="AD87" i="1"/>
  <c r="AQ87" i="1"/>
  <c r="AO87" i="1"/>
  <c r="AR87" i="1"/>
  <c r="AP87" i="1"/>
  <c r="AM88" i="1"/>
  <c r="AK88" i="1"/>
  <c r="AN88" i="1"/>
  <c r="AL88" i="1"/>
  <c r="AU87" i="1"/>
  <c r="AS87" i="1"/>
  <c r="AV87" i="1"/>
  <c r="AT87" i="1"/>
  <c r="BI88" i="1"/>
  <c r="BG88" i="1"/>
  <c r="BJ88" i="1"/>
  <c r="BH88" i="1"/>
  <c r="BA88" i="1"/>
  <c r="AY88" i="1"/>
  <c r="BB88" i="1"/>
  <c r="AZ88" i="1"/>
  <c r="BI87" i="1"/>
  <c r="BG87" i="1"/>
  <c r="BJ87" i="1"/>
  <c r="BH87" i="1"/>
  <c r="BA87" i="1"/>
  <c r="AY87" i="1"/>
  <c r="BB87" i="1"/>
  <c r="AZ87" i="1"/>
  <c r="BI86" i="1"/>
  <c r="BG86" i="1"/>
  <c r="BJ86" i="1"/>
  <c r="BH86" i="1"/>
  <c r="BA86" i="1"/>
  <c r="AY86" i="1"/>
  <c r="BB86" i="1"/>
  <c r="AZ86" i="1"/>
  <c r="AE88" i="1"/>
  <c r="AC88" i="1"/>
  <c r="AF88" i="1"/>
  <c r="AD88" i="1"/>
  <c r="AQ88" i="1"/>
  <c r="AO88" i="1"/>
  <c r="AR88" i="1"/>
  <c r="AP88" i="1"/>
  <c r="AU88" i="1"/>
  <c r="AS88" i="1"/>
  <c r="AV88" i="1"/>
  <c r="AT88" i="1"/>
  <c r="AM87" i="1"/>
  <c r="AK87" i="1"/>
  <c r="AN87" i="1"/>
  <c r="AL87" i="1"/>
  <c r="U88" i="1"/>
  <c r="S88" i="1"/>
  <c r="V88" i="1"/>
  <c r="T88" i="1"/>
  <c r="Y87" i="1"/>
  <c r="W87" i="1"/>
  <c r="Z87" i="1"/>
  <c r="X87" i="1"/>
  <c r="Y88" i="1"/>
  <c r="W88" i="1"/>
  <c r="Z88" i="1"/>
  <c r="X88" i="1"/>
  <c r="U87" i="1"/>
  <c r="S87" i="1"/>
  <c r="V87" i="1"/>
  <c r="T87" i="1"/>
  <c r="BA89" i="1"/>
  <c r="BC89" i="1"/>
  <c r="BM89" i="1"/>
  <c r="BQ89" i="1"/>
  <c r="AY90" i="1"/>
  <c r="BF90" i="1"/>
  <c r="BI90" i="1"/>
  <c r="BK90" i="1"/>
  <c r="BQ90" i="1"/>
  <c r="AE89" i="1"/>
  <c r="AR89" i="1"/>
  <c r="AT89" i="1"/>
  <c r="AN90" i="1"/>
  <c r="AP90" i="1"/>
  <c r="AS90" i="1"/>
  <c r="Y90" i="1"/>
  <c r="U89" i="1"/>
  <c r="Y89" i="1"/>
  <c r="T90" i="1"/>
  <c r="BK89" i="1"/>
  <c r="BO90" i="1"/>
  <c r="AC90" i="1"/>
  <c r="U90" i="1"/>
  <c r="BF89" i="1"/>
  <c r="BB90" i="1"/>
  <c r="BR90" i="1"/>
  <c r="AV90" i="1"/>
  <c r="BN89" i="1" l="1"/>
  <c r="BE89" i="1"/>
  <c r="BG90" i="1"/>
  <c r="BD89" i="1"/>
  <c r="AO90" i="1"/>
  <c r="AQ90" i="1"/>
  <c r="BA90" i="1"/>
  <c r="AN89" i="1"/>
  <c r="AU89" i="1"/>
  <c r="S89" i="1"/>
  <c r="AK90" i="1"/>
  <c r="AL90" i="1"/>
  <c r="AO89" i="1"/>
  <c r="AP89" i="1"/>
  <c r="AK89" i="1"/>
  <c r="AL89" i="1"/>
  <c r="BM90" i="1"/>
  <c r="BN90" i="1"/>
  <c r="BC90" i="1"/>
  <c r="BD90" i="1"/>
  <c r="BO89" i="1"/>
  <c r="BR89" i="1"/>
  <c r="BG89" i="1"/>
  <c r="BJ89" i="1"/>
  <c r="AM89" i="1"/>
  <c r="AM90" i="1"/>
  <c r="AQ89" i="1"/>
  <c r="BL90" i="1"/>
  <c r="BE90" i="1"/>
  <c r="BI89" i="1"/>
  <c r="BJ90" i="1"/>
  <c r="BH90" i="1"/>
  <c r="AY89" i="1"/>
  <c r="AS89" i="1"/>
  <c r="AU90" i="1"/>
  <c r="AZ90" i="1"/>
  <c r="AZ89" i="1"/>
  <c r="BH89" i="1"/>
  <c r="BL89" i="1"/>
  <c r="BP90" i="1"/>
  <c r="BB89" i="1"/>
  <c r="X89" i="1"/>
  <c r="X90" i="1"/>
  <c r="AC89" i="1"/>
  <c r="AE90" i="1"/>
  <c r="AD89" i="1"/>
  <c r="AF90" i="1"/>
  <c r="W90" i="1"/>
  <c r="W89" i="1"/>
  <c r="Z90" i="1"/>
  <c r="Z89" i="1"/>
  <c r="S90" i="1"/>
  <c r="T89" i="1"/>
  <c r="BP89" i="1"/>
  <c r="AR90" i="1"/>
  <c r="AV89" i="1"/>
  <c r="AF89" i="1"/>
  <c r="AT90" i="1"/>
  <c r="AD90" i="1"/>
  <c r="V90" i="1"/>
  <c r="V89" i="1"/>
  <c r="BN91" i="1"/>
  <c r="BN92" i="1"/>
  <c r="BN93" i="1"/>
  <c r="BN94" i="1"/>
  <c r="BK91" i="1"/>
  <c r="Z91" i="1"/>
  <c r="Z92" i="1"/>
  <c r="Z93" i="1"/>
  <c r="Z94" i="1"/>
  <c r="V91" i="1"/>
  <c r="V92" i="1"/>
  <c r="V93" i="1"/>
  <c r="V94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K92" i="1" l="1"/>
  <c r="BK94" i="1"/>
  <c r="BL94" i="1"/>
  <c r="BL92" i="1"/>
  <c r="BM94" i="1"/>
  <c r="BM92" i="1"/>
  <c r="BK93" i="1"/>
  <c r="BL93" i="1"/>
  <c r="BL91" i="1"/>
  <c r="BM93" i="1"/>
  <c r="BM91" i="1"/>
  <c r="T93" i="1"/>
  <c r="T91" i="1"/>
  <c r="S92" i="1"/>
  <c r="T94" i="1"/>
  <c r="S94" i="1"/>
  <c r="T92" i="1"/>
  <c r="S93" i="1"/>
  <c r="S91" i="1"/>
  <c r="X93" i="1"/>
  <c r="U93" i="1"/>
  <c r="U91" i="1"/>
  <c r="X91" i="1"/>
  <c r="X94" i="1"/>
  <c r="X92" i="1"/>
  <c r="W94" i="1"/>
  <c r="W93" i="1"/>
  <c r="W92" i="1"/>
  <c r="W91" i="1"/>
  <c r="Y94" i="1"/>
  <c r="U94" i="1"/>
  <c r="Y93" i="1"/>
  <c r="Y92" i="1"/>
  <c r="U92" i="1"/>
  <c r="Y91" i="1"/>
  <c r="BI94" i="1"/>
  <c r="BG94" i="1"/>
  <c r="BJ94" i="1"/>
  <c r="BH94" i="1"/>
  <c r="AM92" i="1"/>
  <c r="AK92" i="1"/>
  <c r="AN92" i="1"/>
  <c r="AL92" i="1"/>
  <c r="AM93" i="1"/>
  <c r="AK93" i="1"/>
  <c r="AN93" i="1"/>
  <c r="AL93" i="1"/>
  <c r="AU94" i="1"/>
  <c r="AS94" i="1"/>
  <c r="AV94" i="1"/>
  <c r="AT94" i="1"/>
  <c r="AU92" i="1"/>
  <c r="AS92" i="1"/>
  <c r="AV92" i="1"/>
  <c r="AT92" i="1"/>
  <c r="BA94" i="1"/>
  <c r="AY94" i="1"/>
  <c r="BB94" i="1"/>
  <c r="AZ94" i="1"/>
  <c r="BA92" i="1"/>
  <c r="AY92" i="1"/>
  <c r="BB92" i="1"/>
  <c r="AZ92" i="1"/>
  <c r="BI93" i="1"/>
  <c r="BG93" i="1"/>
  <c r="BJ93" i="1"/>
  <c r="BH93" i="1"/>
  <c r="BI92" i="1"/>
  <c r="BG92" i="1"/>
  <c r="BJ92" i="1"/>
  <c r="BH92" i="1"/>
  <c r="AM94" i="1"/>
  <c r="AK94" i="1"/>
  <c r="AN94" i="1"/>
  <c r="AL94" i="1"/>
  <c r="AM91" i="1"/>
  <c r="AK91" i="1"/>
  <c r="AN91" i="1"/>
  <c r="AL91" i="1"/>
  <c r="AU93" i="1"/>
  <c r="AS93" i="1"/>
  <c r="AV93" i="1"/>
  <c r="AT93" i="1"/>
  <c r="AU91" i="1"/>
  <c r="AS91" i="1"/>
  <c r="AV91" i="1"/>
  <c r="AT91" i="1"/>
  <c r="BA93" i="1"/>
  <c r="AY93" i="1"/>
  <c r="BB93" i="1"/>
  <c r="AZ93" i="1"/>
  <c r="BA91" i="1"/>
  <c r="AY91" i="1"/>
  <c r="BB91" i="1"/>
  <c r="AZ91" i="1"/>
  <c r="BI91" i="1"/>
  <c r="BG91" i="1"/>
  <c r="BJ91" i="1"/>
  <c r="BH91" i="1"/>
  <c r="AE93" i="1"/>
  <c r="AC93" i="1"/>
  <c r="AF93" i="1"/>
  <c r="AD93" i="1"/>
  <c r="AE91" i="1"/>
  <c r="AC91" i="1"/>
  <c r="AF91" i="1"/>
  <c r="AD91" i="1"/>
  <c r="AE94" i="1"/>
  <c r="AC94" i="1"/>
  <c r="AF94" i="1"/>
  <c r="AD94" i="1"/>
  <c r="AE92" i="1"/>
  <c r="AC92" i="1"/>
  <c r="AF92" i="1"/>
  <c r="AD92" i="1"/>
  <c r="BE92" i="1"/>
  <c r="BC92" i="1"/>
  <c r="BF92" i="1"/>
  <c r="BD92" i="1"/>
  <c r="BE93" i="1"/>
  <c r="BC93" i="1"/>
  <c r="BF93" i="1"/>
  <c r="BD93" i="1"/>
  <c r="BE94" i="1"/>
  <c r="BC94" i="1"/>
  <c r="BF94" i="1"/>
  <c r="BD94" i="1"/>
  <c r="BE91" i="1"/>
  <c r="BC91" i="1"/>
  <c r="BF91" i="1"/>
  <c r="BD91" i="1"/>
  <c r="AQ93" i="1"/>
  <c r="AO93" i="1"/>
  <c r="AR93" i="1"/>
  <c r="AP93" i="1"/>
  <c r="AQ91" i="1"/>
  <c r="AO91" i="1"/>
  <c r="AR91" i="1"/>
  <c r="AP91" i="1"/>
  <c r="AQ94" i="1"/>
  <c r="AO94" i="1"/>
  <c r="AR94" i="1"/>
  <c r="AP94" i="1"/>
  <c r="AQ92" i="1"/>
  <c r="AO92" i="1"/>
  <c r="AR92" i="1"/>
  <c r="AP92" i="1"/>
  <c r="BU83" i="1"/>
  <c r="BU42" i="1" s="1"/>
  <c r="BU88" i="1" s="1"/>
  <c r="BX61" i="1"/>
  <c r="BW61" i="1"/>
  <c r="BV61" i="1"/>
  <c r="BU61" i="1"/>
  <c r="BX60" i="1"/>
  <c r="BW60" i="1"/>
  <c r="BV60" i="1"/>
  <c r="BU60" i="1"/>
  <c r="BX59" i="1"/>
  <c r="BW59" i="1"/>
  <c r="BV59" i="1"/>
  <c r="BU59" i="1"/>
  <c r="BX58" i="1"/>
  <c r="BW58" i="1"/>
  <c r="BV58" i="1"/>
  <c r="BU58" i="1"/>
  <c r="BX57" i="1"/>
  <c r="BW57" i="1"/>
  <c r="BV57" i="1"/>
  <c r="BU57" i="1"/>
  <c r="BX56" i="1"/>
  <c r="BW56" i="1"/>
  <c r="BV56" i="1"/>
  <c r="BU56" i="1"/>
  <c r="BX55" i="1"/>
  <c r="BW55" i="1"/>
  <c r="BV55" i="1"/>
  <c r="BU55" i="1"/>
  <c r="BX54" i="1"/>
  <c r="BW54" i="1"/>
  <c r="BV54" i="1"/>
  <c r="BU54" i="1"/>
  <c r="BX53" i="1"/>
  <c r="BW53" i="1"/>
  <c r="BV53" i="1"/>
  <c r="BU53" i="1"/>
  <c r="BX52" i="1"/>
  <c r="BW52" i="1"/>
  <c r="BV52" i="1"/>
  <c r="BU52" i="1"/>
  <c r="BX51" i="1"/>
  <c r="BW51" i="1"/>
  <c r="BV51" i="1"/>
  <c r="BU51" i="1"/>
  <c r="BX50" i="1"/>
  <c r="BW50" i="1"/>
  <c r="BV50" i="1"/>
  <c r="BU50" i="1"/>
  <c r="BX49" i="1"/>
  <c r="BW49" i="1"/>
  <c r="BV49" i="1"/>
  <c r="BU49" i="1"/>
  <c r="BX48" i="1"/>
  <c r="BW48" i="1"/>
  <c r="BV48" i="1"/>
  <c r="BU48" i="1"/>
  <c r="BX47" i="1"/>
  <c r="BW47" i="1"/>
  <c r="BV47" i="1"/>
  <c r="BU47" i="1"/>
  <c r="BX46" i="1"/>
  <c r="BW46" i="1"/>
  <c r="BV46" i="1"/>
  <c r="BU46" i="1"/>
  <c r="BX45" i="1"/>
  <c r="BW45" i="1"/>
  <c r="BV45" i="1"/>
  <c r="BU45" i="1"/>
  <c r="BX44" i="1"/>
  <c r="BW44" i="1"/>
  <c r="BV44" i="1"/>
  <c r="BU44" i="1"/>
  <c r="BX43" i="1" l="1"/>
  <c r="BX40" i="1" s="1"/>
  <c r="BX86" i="1" s="1"/>
  <c r="BU43" i="1"/>
  <c r="BU40" i="1" s="1"/>
  <c r="BU86" i="1" s="1"/>
  <c r="BV43" i="1"/>
  <c r="BV40" i="1" s="1"/>
  <c r="BV86" i="1" s="1"/>
  <c r="BW43" i="1"/>
  <c r="BW40" i="1" s="1"/>
  <c r="BW86" i="1" s="1"/>
  <c r="BX85" i="1"/>
  <c r="BV85" i="1"/>
  <c r="BW85" i="1"/>
  <c r="BU85" i="1"/>
  <c r="BW87" i="1"/>
  <c r="BX87" i="1"/>
  <c r="BV87" i="1"/>
  <c r="BU64" i="1"/>
  <c r="BU66" i="1"/>
  <c r="BU68" i="1"/>
  <c r="BU70" i="1"/>
  <c r="BU72" i="1"/>
  <c r="BU74" i="1"/>
  <c r="BU76" i="1"/>
  <c r="BU78" i="1"/>
  <c r="BU80" i="1"/>
  <c r="BU65" i="1"/>
  <c r="BU67" i="1"/>
  <c r="BU69" i="1"/>
  <c r="BU71" i="1"/>
  <c r="BU73" i="1"/>
  <c r="BU75" i="1"/>
  <c r="BU77" i="1"/>
  <c r="BU79" i="1"/>
  <c r="BU81" i="1"/>
  <c r="J9" i="1"/>
  <c r="F12" i="1"/>
  <c r="F14" i="1" s="1"/>
  <c r="I9" i="1"/>
  <c r="D26" i="1"/>
  <c r="E12" i="1"/>
  <c r="E14" i="1" s="1"/>
  <c r="F18" i="1" l="1"/>
  <c r="F20" i="1" s="1"/>
  <c r="F22" i="1" s="1"/>
  <c r="F24" i="1" s="1"/>
  <c r="F16" i="1"/>
  <c r="E18" i="1"/>
  <c r="E20" i="1" s="1"/>
  <c r="E22" i="1" s="1"/>
  <c r="E24" i="1" s="1"/>
  <c r="E16" i="1"/>
  <c r="BX97" i="1"/>
  <c r="BV97" i="1"/>
  <c r="BW97" i="1"/>
  <c r="BU97" i="1"/>
  <c r="BX93" i="1"/>
  <c r="BV93" i="1"/>
  <c r="BW93" i="1"/>
  <c r="BU93" i="1"/>
  <c r="BX96" i="1"/>
  <c r="BV96" i="1"/>
  <c r="BW96" i="1"/>
  <c r="BU96" i="1"/>
  <c r="BX92" i="1"/>
  <c r="BV92" i="1"/>
  <c r="BU92" i="1"/>
  <c r="BW92" i="1"/>
  <c r="BX99" i="1"/>
  <c r="BV99" i="1"/>
  <c r="BW99" i="1"/>
  <c r="BU99" i="1"/>
  <c r="BX95" i="1"/>
  <c r="BV95" i="1"/>
  <c r="BW95" i="1"/>
  <c r="BU95" i="1"/>
  <c r="BX91" i="1"/>
  <c r="BV91" i="1"/>
  <c r="BW91" i="1"/>
  <c r="BU91" i="1"/>
  <c r="BX98" i="1"/>
  <c r="BV98" i="1"/>
  <c r="BW98" i="1"/>
  <c r="BU98" i="1"/>
  <c r="BX94" i="1"/>
  <c r="BV94" i="1"/>
  <c r="BW94" i="1"/>
  <c r="BU94" i="1"/>
  <c r="BX90" i="1"/>
  <c r="BV90" i="1"/>
  <c r="BW90" i="1"/>
  <c r="BU90" i="1"/>
  <c r="BX102" i="1"/>
  <c r="BV102" i="1"/>
  <c r="BW102" i="1"/>
  <c r="BU102" i="1"/>
  <c r="BU63" i="1"/>
  <c r="BX101" i="1"/>
  <c r="BV101" i="1"/>
  <c r="BW101" i="1"/>
  <c r="BU101" i="1"/>
  <c r="BX100" i="1"/>
  <c r="BV100" i="1"/>
  <c r="BW100" i="1"/>
  <c r="BU100" i="1"/>
  <c r="BM102" i="1"/>
  <c r="BK102" i="1"/>
  <c r="BN102" i="1"/>
  <c r="BL102" i="1"/>
  <c r="BM98" i="1"/>
  <c r="BK98" i="1"/>
  <c r="BL98" i="1"/>
  <c r="BN98" i="1"/>
  <c r="BI100" i="1"/>
  <c r="BG100" i="1"/>
  <c r="BH100" i="1"/>
  <c r="BJ100" i="1"/>
  <c r="BI96" i="1"/>
  <c r="BG96" i="1"/>
  <c r="BJ96" i="1"/>
  <c r="BH96" i="1"/>
  <c r="BA100" i="1"/>
  <c r="AY100" i="1"/>
  <c r="AZ100" i="1"/>
  <c r="BB100" i="1"/>
  <c r="BA96" i="1"/>
  <c r="AY96" i="1"/>
  <c r="BB96" i="1"/>
  <c r="AZ96" i="1"/>
  <c r="AE101" i="1"/>
  <c r="AC101" i="1"/>
  <c r="AD101" i="1"/>
  <c r="AF101" i="1"/>
  <c r="AE99" i="1"/>
  <c r="AC99" i="1"/>
  <c r="AD99" i="1"/>
  <c r="AF99" i="1"/>
  <c r="AE97" i="1"/>
  <c r="AC97" i="1"/>
  <c r="AF97" i="1"/>
  <c r="AD97" i="1"/>
  <c r="AE95" i="1"/>
  <c r="AC95" i="1"/>
  <c r="AF95" i="1"/>
  <c r="AD95" i="1"/>
  <c r="BA95" i="1"/>
  <c r="AY95" i="1"/>
  <c r="BB95" i="1"/>
  <c r="AZ95" i="1"/>
  <c r="AQ102" i="1"/>
  <c r="AO102" i="1"/>
  <c r="AR102" i="1"/>
  <c r="AP102" i="1"/>
  <c r="AQ100" i="1"/>
  <c r="AO100" i="1"/>
  <c r="AP100" i="1"/>
  <c r="AR100" i="1"/>
  <c r="AQ98" i="1"/>
  <c r="AO98" i="1"/>
  <c r="AP98" i="1"/>
  <c r="AR98" i="1"/>
  <c r="AQ96" i="1"/>
  <c r="AO96" i="1"/>
  <c r="AR96" i="1"/>
  <c r="AP96" i="1"/>
  <c r="Y101" i="1"/>
  <c r="W101" i="1"/>
  <c r="X101" i="1"/>
  <c r="Z101" i="1"/>
  <c r="Y99" i="1"/>
  <c r="W99" i="1"/>
  <c r="X99" i="1"/>
  <c r="Z99" i="1"/>
  <c r="Y97" i="1"/>
  <c r="W97" i="1"/>
  <c r="Z97" i="1"/>
  <c r="X97" i="1"/>
  <c r="Y95" i="1"/>
  <c r="W95" i="1"/>
  <c r="Z95" i="1"/>
  <c r="X95" i="1"/>
  <c r="U101" i="1"/>
  <c r="S101" i="1"/>
  <c r="T101" i="1"/>
  <c r="V101" i="1"/>
  <c r="U99" i="1"/>
  <c r="S99" i="1"/>
  <c r="T99" i="1"/>
  <c r="V99" i="1"/>
  <c r="AM102" i="1"/>
  <c r="AK102" i="1"/>
  <c r="AN102" i="1"/>
  <c r="AL102" i="1"/>
  <c r="AM100" i="1"/>
  <c r="AK100" i="1"/>
  <c r="AL100" i="1"/>
  <c r="AN100" i="1"/>
  <c r="AM98" i="1"/>
  <c r="AK98" i="1"/>
  <c r="AL98" i="1"/>
  <c r="AN98" i="1"/>
  <c r="AM96" i="1"/>
  <c r="AK96" i="1"/>
  <c r="AN96" i="1"/>
  <c r="AL96" i="1"/>
  <c r="AU95" i="1"/>
  <c r="AS95" i="1"/>
  <c r="AV95" i="1"/>
  <c r="AT95" i="1"/>
  <c r="BQ102" i="1"/>
  <c r="BO102" i="1"/>
  <c r="BR102" i="1"/>
  <c r="BP102" i="1"/>
  <c r="BQ100" i="1"/>
  <c r="BO100" i="1"/>
  <c r="BP100" i="1"/>
  <c r="BR100" i="1"/>
  <c r="BQ98" i="1"/>
  <c r="BO98" i="1"/>
  <c r="BP98" i="1"/>
  <c r="BR98" i="1"/>
  <c r="BQ96" i="1"/>
  <c r="BO96" i="1"/>
  <c r="BR96" i="1"/>
  <c r="BP96" i="1"/>
  <c r="BQ94" i="1"/>
  <c r="BO94" i="1"/>
  <c r="BR94" i="1"/>
  <c r="BP94" i="1"/>
  <c r="BR92" i="1"/>
  <c r="BP92" i="1"/>
  <c r="BQ92" i="1"/>
  <c r="BO92" i="1"/>
  <c r="U98" i="1"/>
  <c r="S98" i="1"/>
  <c r="T98" i="1"/>
  <c r="V98" i="1"/>
  <c r="U96" i="1"/>
  <c r="S96" i="1"/>
  <c r="V96" i="1"/>
  <c r="T96" i="1"/>
  <c r="BE102" i="1"/>
  <c r="BC102" i="1"/>
  <c r="BF102" i="1"/>
  <c r="BD102" i="1"/>
  <c r="BE100" i="1"/>
  <c r="BC100" i="1"/>
  <c r="BD100" i="1"/>
  <c r="BF100" i="1"/>
  <c r="BE98" i="1"/>
  <c r="BC98" i="1"/>
  <c r="BD98" i="1"/>
  <c r="BF98" i="1"/>
  <c r="BE96" i="1"/>
  <c r="BC96" i="1"/>
  <c r="BF96" i="1"/>
  <c r="BD96" i="1"/>
  <c r="BM99" i="1"/>
  <c r="BK99" i="1"/>
  <c r="BL99" i="1"/>
  <c r="BN99" i="1"/>
  <c r="BM95" i="1"/>
  <c r="BK95" i="1"/>
  <c r="BN95" i="1"/>
  <c r="BL95" i="1"/>
  <c r="BA101" i="1"/>
  <c r="AY101" i="1"/>
  <c r="AZ101" i="1"/>
  <c r="BB101" i="1"/>
  <c r="BA97" i="1"/>
  <c r="AY97" i="1"/>
  <c r="BB97" i="1"/>
  <c r="AZ97" i="1"/>
  <c r="AU102" i="1"/>
  <c r="AS102" i="1"/>
  <c r="AV102" i="1"/>
  <c r="AT102" i="1"/>
  <c r="AU99" i="1"/>
  <c r="AS99" i="1"/>
  <c r="AT99" i="1"/>
  <c r="AV99" i="1"/>
  <c r="AU97" i="1"/>
  <c r="AS97" i="1"/>
  <c r="AV97" i="1"/>
  <c r="AT97" i="1"/>
  <c r="BI99" i="1"/>
  <c r="BG99" i="1"/>
  <c r="BH99" i="1"/>
  <c r="BJ99" i="1"/>
  <c r="BI95" i="1"/>
  <c r="BG95" i="1"/>
  <c r="BJ95" i="1"/>
  <c r="BH95" i="1"/>
  <c r="BM100" i="1"/>
  <c r="BK100" i="1"/>
  <c r="BL100" i="1"/>
  <c r="BN100" i="1"/>
  <c r="BM96" i="1"/>
  <c r="BK96" i="1"/>
  <c r="BN96" i="1"/>
  <c r="BL96" i="1"/>
  <c r="BI102" i="1"/>
  <c r="BG102" i="1"/>
  <c r="BJ102" i="1"/>
  <c r="BH102" i="1"/>
  <c r="BI98" i="1"/>
  <c r="BG98" i="1"/>
  <c r="BH98" i="1"/>
  <c r="BJ98" i="1"/>
  <c r="BA102" i="1"/>
  <c r="AY102" i="1"/>
  <c r="BB102" i="1"/>
  <c r="AZ102" i="1"/>
  <c r="BA98" i="1"/>
  <c r="AY98" i="1"/>
  <c r="AZ98" i="1"/>
  <c r="BB98" i="1"/>
  <c r="AE102" i="1"/>
  <c r="AC102" i="1"/>
  <c r="AF102" i="1"/>
  <c r="AD102" i="1"/>
  <c r="AE100" i="1"/>
  <c r="AC100" i="1"/>
  <c r="AD100" i="1"/>
  <c r="AF100" i="1"/>
  <c r="AE98" i="1"/>
  <c r="AC98" i="1"/>
  <c r="AD98" i="1"/>
  <c r="AF98" i="1"/>
  <c r="AE96" i="1"/>
  <c r="AC96" i="1"/>
  <c r="AF96" i="1"/>
  <c r="AD96" i="1"/>
  <c r="AU100" i="1"/>
  <c r="AS100" i="1"/>
  <c r="AT100" i="1"/>
  <c r="AV100" i="1"/>
  <c r="AQ101" i="1"/>
  <c r="AO101" i="1"/>
  <c r="AP101" i="1"/>
  <c r="AR101" i="1"/>
  <c r="AQ99" i="1"/>
  <c r="AO99" i="1"/>
  <c r="AP99" i="1"/>
  <c r="AR99" i="1"/>
  <c r="AQ97" i="1"/>
  <c r="AO97" i="1"/>
  <c r="AR97" i="1"/>
  <c r="AP97" i="1"/>
  <c r="AQ95" i="1"/>
  <c r="AO95" i="1"/>
  <c r="AR95" i="1"/>
  <c r="AP95" i="1"/>
  <c r="Y102" i="1"/>
  <c r="W102" i="1"/>
  <c r="Z102" i="1"/>
  <c r="X102" i="1"/>
  <c r="Y100" i="1"/>
  <c r="W100" i="1"/>
  <c r="X100" i="1"/>
  <c r="Z100" i="1"/>
  <c r="Y98" i="1"/>
  <c r="W98" i="1"/>
  <c r="X98" i="1"/>
  <c r="Z98" i="1"/>
  <c r="Y96" i="1"/>
  <c r="W96" i="1"/>
  <c r="Z96" i="1"/>
  <c r="X96" i="1"/>
  <c r="U102" i="1"/>
  <c r="S102" i="1"/>
  <c r="V102" i="1"/>
  <c r="T102" i="1"/>
  <c r="U100" i="1"/>
  <c r="S100" i="1"/>
  <c r="T100" i="1"/>
  <c r="V100" i="1"/>
  <c r="AM101" i="1"/>
  <c r="AK101" i="1"/>
  <c r="AL101" i="1"/>
  <c r="AN101" i="1"/>
  <c r="AM99" i="1"/>
  <c r="AK99" i="1"/>
  <c r="AL99" i="1"/>
  <c r="AN99" i="1"/>
  <c r="AM97" i="1"/>
  <c r="AK97" i="1"/>
  <c r="AN97" i="1"/>
  <c r="AL97" i="1"/>
  <c r="AM95" i="1"/>
  <c r="AK95" i="1"/>
  <c r="AN95" i="1"/>
  <c r="AL95" i="1"/>
  <c r="AU96" i="1"/>
  <c r="AS96" i="1"/>
  <c r="AV96" i="1"/>
  <c r="AT96" i="1"/>
  <c r="BQ101" i="1"/>
  <c r="BO101" i="1"/>
  <c r="BP101" i="1"/>
  <c r="BR101" i="1"/>
  <c r="BQ99" i="1"/>
  <c r="BO99" i="1"/>
  <c r="BP99" i="1"/>
  <c r="BR99" i="1"/>
  <c r="BQ97" i="1"/>
  <c r="BO97" i="1"/>
  <c r="BR97" i="1"/>
  <c r="BP97" i="1"/>
  <c r="BQ95" i="1"/>
  <c r="BO95" i="1"/>
  <c r="BR95" i="1"/>
  <c r="BP95" i="1"/>
  <c r="BR93" i="1"/>
  <c r="BP93" i="1"/>
  <c r="BQ93" i="1"/>
  <c r="BO93" i="1"/>
  <c r="BQ91" i="1"/>
  <c r="BO91" i="1"/>
  <c r="BR91" i="1"/>
  <c r="BP91" i="1"/>
  <c r="U97" i="1"/>
  <c r="S97" i="1"/>
  <c r="V97" i="1"/>
  <c r="T97" i="1"/>
  <c r="U95" i="1"/>
  <c r="S95" i="1"/>
  <c r="V95" i="1"/>
  <c r="T95" i="1"/>
  <c r="BE101" i="1"/>
  <c r="BC101" i="1"/>
  <c r="BD101" i="1"/>
  <c r="BF101" i="1"/>
  <c r="BE99" i="1"/>
  <c r="BC99" i="1"/>
  <c r="BD99" i="1"/>
  <c r="BF99" i="1"/>
  <c r="BE97" i="1"/>
  <c r="BC97" i="1"/>
  <c r="BF97" i="1"/>
  <c r="BD97" i="1"/>
  <c r="BE95" i="1"/>
  <c r="BC95" i="1"/>
  <c r="BF95" i="1"/>
  <c r="BD95" i="1"/>
  <c r="BM101" i="1"/>
  <c r="BK101" i="1"/>
  <c r="BL101" i="1"/>
  <c r="BN101" i="1"/>
  <c r="BM97" i="1"/>
  <c r="BK97" i="1"/>
  <c r="BN97" i="1"/>
  <c r="BL97" i="1"/>
  <c r="BA99" i="1"/>
  <c r="AY99" i="1"/>
  <c r="AZ99" i="1"/>
  <c r="BB99" i="1"/>
  <c r="AU101" i="1"/>
  <c r="AS101" i="1"/>
  <c r="AT101" i="1"/>
  <c r="AV101" i="1"/>
  <c r="AU98" i="1"/>
  <c r="AS98" i="1"/>
  <c r="AT98" i="1"/>
  <c r="AV98" i="1"/>
  <c r="BI101" i="1"/>
  <c r="BG101" i="1"/>
  <c r="BH101" i="1"/>
  <c r="BJ101" i="1"/>
  <c r="BI97" i="1"/>
  <c r="BG97" i="1"/>
  <c r="BJ97" i="1"/>
  <c r="BH97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U41" i="1" l="1"/>
  <c r="BU87" i="1" s="1"/>
  <c r="BX89" i="1"/>
  <c r="BV89" i="1"/>
  <c r="BW89" i="1"/>
  <c r="BU89" i="1"/>
  <c r="AA43" i="1" l="1"/>
  <c r="AB43" i="1"/>
  <c r="AW43" i="1"/>
  <c r="AX43" i="1"/>
  <c r="BS43" i="1"/>
  <c r="BT43" i="1"/>
  <c r="N61" i="1"/>
  <c r="M56" i="1" l="1"/>
  <c r="M58" i="1"/>
  <c r="M61" i="1"/>
  <c r="M60" i="1"/>
  <c r="M57" i="1"/>
  <c r="M59" i="1"/>
  <c r="BO28" i="1"/>
  <c r="BG28" i="1"/>
  <c r="AY28" i="1"/>
  <c r="AO28" i="1"/>
  <c r="AG28" i="1"/>
  <c r="W28" i="1"/>
  <c r="BU28" i="1"/>
  <c r="BK28" i="1"/>
  <c r="BC28" i="1"/>
  <c r="AS28" i="1"/>
  <c r="AK28" i="1"/>
  <c r="AC28" i="1"/>
  <c r="S28" i="1"/>
  <c r="N57" i="1"/>
  <c r="N58" i="1"/>
  <c r="N59" i="1"/>
  <c r="N60" i="1"/>
  <c r="N45" i="1"/>
  <c r="N46" i="1"/>
  <c r="N47" i="1"/>
  <c r="N48" i="1"/>
  <c r="N49" i="1"/>
  <c r="N50" i="1"/>
  <c r="N51" i="1"/>
  <c r="N52" i="1"/>
  <c r="N53" i="1"/>
  <c r="N54" i="1"/>
  <c r="N55" i="1"/>
  <c r="N56" i="1"/>
  <c r="N44" i="1"/>
  <c r="Q12" i="1" l="1"/>
  <c r="Q14" i="1"/>
  <c r="Q18" i="1"/>
  <c r="Q20" i="1"/>
  <c r="Q22" i="1"/>
  <c r="Q9" i="1"/>
  <c r="M9" i="1" s="1"/>
  <c r="M44" i="1" l="1"/>
  <c r="K12" i="1"/>
  <c r="N12" i="1" s="1"/>
  <c r="K14" i="1"/>
  <c r="K18" i="1"/>
  <c r="K20" i="1"/>
  <c r="K22" i="1"/>
  <c r="N22" i="1" s="1"/>
  <c r="K9" i="1"/>
  <c r="L9" i="1"/>
  <c r="H12" i="1"/>
  <c r="G12" i="1"/>
  <c r="I12" i="1" l="1"/>
  <c r="L12" i="1" s="1"/>
  <c r="J12" i="1"/>
  <c r="M12" i="1" s="1"/>
  <c r="M46" i="1"/>
  <c r="M48" i="1"/>
  <c r="M50" i="1"/>
  <c r="M52" i="1"/>
  <c r="M54" i="1"/>
  <c r="M45" i="1"/>
  <c r="M47" i="1"/>
  <c r="M49" i="1"/>
  <c r="M51" i="1"/>
  <c r="M53" i="1"/>
  <c r="M55" i="1"/>
  <c r="H14" i="1"/>
  <c r="H16" i="1" s="1"/>
  <c r="J16" i="1" s="1"/>
  <c r="M16" i="1" s="1"/>
  <c r="G14" i="1"/>
  <c r="G16" i="1" s="1"/>
  <c r="I16" i="1" s="1"/>
  <c r="L16" i="1" s="1"/>
  <c r="N9" i="1"/>
  <c r="N18" i="1"/>
  <c r="N14" i="1"/>
  <c r="N20" i="1"/>
  <c r="H18" i="1" l="1"/>
  <c r="J14" i="1"/>
  <c r="M14" i="1" s="1"/>
  <c r="G18" i="1"/>
  <c r="I14" i="1"/>
  <c r="L14" i="1" s="1"/>
  <c r="R42" i="1"/>
  <c r="N42" i="1" s="1"/>
  <c r="R40" i="1"/>
  <c r="N40" i="1" s="1"/>
  <c r="N43" i="1" s="1"/>
  <c r="G20" i="1" l="1"/>
  <c r="I18" i="1"/>
  <c r="L18" i="1" s="1"/>
  <c r="H20" i="1"/>
  <c r="J18" i="1"/>
  <c r="M18" i="1" s="1"/>
  <c r="R41" i="1"/>
  <c r="N41" i="1" s="1"/>
  <c r="J20" i="1" l="1"/>
  <c r="M20" i="1" s="1"/>
  <c r="H22" i="1"/>
  <c r="H24" i="1" s="1"/>
  <c r="J24" i="1" s="1"/>
  <c r="M24" i="1" s="1"/>
  <c r="I20" i="1"/>
  <c r="L20" i="1" s="1"/>
  <c r="G22" i="1"/>
  <c r="G24" i="1" s="1"/>
  <c r="I24" i="1" s="1"/>
  <c r="L24" i="1" s="1"/>
  <c r="I22" i="1" l="1"/>
  <c r="L22" i="1" s="1"/>
  <c r="J22" i="1"/>
  <c r="M22" i="1" s="1"/>
</calcChain>
</file>

<file path=xl/sharedStrings.xml><?xml version="1.0" encoding="utf-8"?>
<sst xmlns="http://schemas.openxmlformats.org/spreadsheetml/2006/main" count="225" uniqueCount="63">
  <si>
    <t>1п</t>
  </si>
  <si>
    <t>2п</t>
  </si>
  <si>
    <t>3п</t>
  </si>
  <si>
    <t>сб</t>
  </si>
  <si>
    <t>нд</t>
  </si>
  <si>
    <t>Затверджено</t>
  </si>
  <si>
    <t>Проректор з науково-педагогічної роботи</t>
  </si>
  <si>
    <t>проф. А.Г. Шульгай</t>
  </si>
  <si>
    <t>Кількість</t>
  </si>
  <si>
    <t>пз</t>
  </si>
  <si>
    <t>л</t>
  </si>
  <si>
    <t>сп</t>
  </si>
  <si>
    <t>рл</t>
  </si>
  <si>
    <t>гр</t>
  </si>
  <si>
    <t>сгр</t>
  </si>
  <si>
    <t>мсп</t>
  </si>
  <si>
    <t>мкп</t>
  </si>
  <si>
    <t>ркп</t>
  </si>
  <si>
    <t>рсп</t>
  </si>
  <si>
    <t>мл</t>
  </si>
  <si>
    <t>місяць:</t>
  </si>
  <si>
    <t>число:</t>
  </si>
  <si>
    <t xml:space="preserve">   </t>
  </si>
  <si>
    <t>4п</t>
  </si>
  <si>
    <t>є</t>
  </si>
  <si>
    <t>мб</t>
  </si>
  <si>
    <t>S</t>
  </si>
  <si>
    <t>практичні</t>
  </si>
  <si>
    <t>на день</t>
  </si>
  <si>
    <t>лекції на день</t>
  </si>
  <si>
    <t>Е</t>
  </si>
  <si>
    <t>D</t>
  </si>
  <si>
    <t xml:space="preserve">співпадіння груп на пару: </t>
  </si>
  <si>
    <t xml:space="preserve">перебір груп на день: </t>
  </si>
  <si>
    <t xml:space="preserve">перебір лекцій на день: </t>
  </si>
  <si>
    <t>L</t>
  </si>
  <si>
    <t>грудень / december</t>
  </si>
  <si>
    <t>Вт/Tue</t>
  </si>
  <si>
    <t>Ср/Wed</t>
  </si>
  <si>
    <t>Чт/Thu</t>
  </si>
  <si>
    <t>Пт/Fri</t>
  </si>
  <si>
    <t>Пн/Mon</t>
  </si>
  <si>
    <t>і-гр</t>
  </si>
  <si>
    <t>і-сгр</t>
  </si>
  <si>
    <t>додаткові пари для 1,2-ої груп **</t>
  </si>
  <si>
    <t xml:space="preserve">  =72дні</t>
  </si>
  <si>
    <t xml:space="preserve"> </t>
  </si>
  <si>
    <t>Філософія науки</t>
  </si>
  <si>
    <t>Академічна доброчесність</t>
  </si>
  <si>
    <t>Іноземна мова наукового спілкування</t>
  </si>
  <si>
    <t>сем</t>
  </si>
  <si>
    <t>Методологія наукового дослідження</t>
  </si>
  <si>
    <t>пр</t>
  </si>
  <si>
    <t>Розклад занять для аспірантів (очна (денна) форма), спеціальність 222 Медицина, 221 Стоматологія, 226 Фармація галузі знань 22 Охорона здоров'я на осінній семестр 2016/2017 навчального року</t>
  </si>
  <si>
    <r>
      <rPr>
        <sz val="16"/>
        <color theme="1"/>
        <rFont val="Times New Roman"/>
        <family val="1"/>
        <charset val="204"/>
      </rPr>
      <t>Примітки.</t>
    </r>
    <r>
      <rPr>
        <b/>
        <sz val="16"/>
        <color theme="1"/>
        <rFont val="Times New Roman"/>
        <family val="1"/>
        <charset val="204"/>
      </rPr>
      <t xml:space="preserve"> Лекції, практичні та семінарські заняття будуть проводитися на базі відповідних кафедр</t>
    </r>
  </si>
  <si>
    <t>1-а пара: 9.00 - 10.30</t>
  </si>
  <si>
    <t>2-а пара: 11.10 - 12.40</t>
  </si>
  <si>
    <t>3-а пара: 13.30 - 15.00</t>
  </si>
  <si>
    <t>Місяць</t>
  </si>
  <si>
    <t>Число</t>
  </si>
  <si>
    <t>Лекцій</t>
  </si>
  <si>
    <t>Практичних занять</t>
  </si>
  <si>
    <t>Семінарських занять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</si>
</sst>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horizontal="left"/>
    </xf>
    <xf numFmtId="0" fontId="2" fillId="2" borderId="0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0" xfId="0" applyFont="1"/>
    <xf numFmtId="0" fontId="13" fillId="2" borderId="0" xfId="1" applyNumberFormat="1" applyFont="1" applyFill="1" applyAlignment="1">
      <alignment horizontal="left"/>
    </xf>
    <xf numFmtId="0" fontId="13" fillId="2" borderId="0" xfId="0" applyNumberFormat="1" applyFont="1" applyFill="1" applyBorder="1"/>
    <xf numFmtId="0" fontId="14" fillId="0" borderId="0" xfId="0" applyFont="1"/>
    <xf numFmtId="0" fontId="14" fillId="0" borderId="7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5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0" xfId="0" applyFont="1"/>
    <xf numFmtId="0" fontId="10" fillId="6" borderId="13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5" fillId="6" borderId="40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25" fillId="10" borderId="13" xfId="0" applyFont="1" applyFill="1" applyBorder="1" applyAlignment="1">
      <alignment horizontal="center" vertical="center"/>
    </xf>
    <xf numFmtId="0" fontId="10" fillId="10" borderId="40" xfId="0" applyFont="1" applyFill="1" applyBorder="1" applyAlignment="1">
      <alignment horizontal="center" vertical="center"/>
    </xf>
    <xf numFmtId="0" fontId="10" fillId="10" borderId="35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/>
    </xf>
    <xf numFmtId="0" fontId="10" fillId="10" borderId="41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40" xfId="0" applyFont="1" applyFill="1" applyBorder="1" applyAlignment="1">
      <alignment horizontal="center" vertical="center"/>
    </xf>
    <xf numFmtId="0" fontId="10" fillId="11" borderId="35" xfId="0" applyFont="1" applyFill="1" applyBorder="1" applyAlignment="1">
      <alignment horizontal="center" vertical="center"/>
    </xf>
    <xf numFmtId="0" fontId="10" fillId="11" borderId="39" xfId="0" applyFont="1" applyFill="1" applyBorder="1" applyAlignment="1">
      <alignment horizontal="center" vertical="center"/>
    </xf>
    <xf numFmtId="0" fontId="10" fillId="11" borderId="47" xfId="0" applyFont="1" applyFill="1" applyBorder="1" applyAlignment="1">
      <alignment horizontal="center" vertical="center"/>
    </xf>
    <xf numFmtId="0" fontId="10" fillId="11" borderId="45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10" fillId="11" borderId="41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/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0" fillId="11" borderId="14" xfId="0" applyFont="1" applyFill="1" applyBorder="1" applyAlignment="1">
      <alignment horizontal="center" vertical="center" wrapText="1"/>
    </xf>
    <xf numFmtId="0" fontId="30" fillId="11" borderId="0" xfId="0" applyFont="1" applyFill="1" applyBorder="1" applyAlignment="1">
      <alignment horizontal="center" vertical="center" wrapText="1"/>
    </xf>
    <xf numFmtId="0" fontId="30" fillId="11" borderId="16" xfId="0" applyFont="1" applyFill="1" applyBorder="1" applyAlignment="1">
      <alignment horizontal="center" vertical="center" wrapText="1"/>
    </xf>
    <xf numFmtId="0" fontId="30" fillId="9" borderId="14" xfId="0" applyFont="1" applyFill="1" applyBorder="1" applyAlignment="1">
      <alignment horizontal="center" vertical="center" wrapText="1"/>
    </xf>
    <xf numFmtId="0" fontId="30" fillId="9" borderId="16" xfId="0" applyFont="1" applyFill="1" applyBorder="1" applyAlignment="1">
      <alignment horizontal="center" vertical="center" wrapText="1"/>
    </xf>
    <xf numFmtId="0" fontId="30" fillId="10" borderId="14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39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22" fillId="10" borderId="20" xfId="0" applyFont="1" applyFill="1" applyBorder="1" applyAlignment="1">
      <alignment horizontal="center" vertical="center" wrapText="1"/>
    </xf>
    <xf numFmtId="0" fontId="22" fillId="10" borderId="21" xfId="0" applyFont="1" applyFill="1" applyBorder="1" applyAlignment="1">
      <alignment horizontal="center" vertical="center" wrapText="1"/>
    </xf>
    <xf numFmtId="0" fontId="30" fillId="9" borderId="23" xfId="0" applyFont="1" applyFill="1" applyBorder="1" applyAlignment="1">
      <alignment horizontal="center" vertical="center" wrapText="1"/>
    </xf>
    <xf numFmtId="0" fontId="30" fillId="9" borderId="26" xfId="0" applyFont="1" applyFill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30" fillId="11" borderId="23" xfId="0" applyFont="1" applyFill="1" applyBorder="1" applyAlignment="1">
      <alignment horizontal="center" vertical="center" wrapText="1"/>
    </xf>
    <xf numFmtId="0" fontId="30" fillId="11" borderId="45" xfId="0" applyFont="1" applyFill="1" applyBorder="1" applyAlignment="1">
      <alignment horizontal="center" vertical="center" wrapText="1"/>
    </xf>
    <xf numFmtId="0" fontId="30" fillId="11" borderId="26" xfId="0" applyFont="1" applyFill="1" applyBorder="1" applyAlignment="1">
      <alignment horizontal="center" vertical="center" wrapText="1"/>
    </xf>
    <xf numFmtId="0" fontId="19" fillId="10" borderId="23" xfId="0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0" fillId="10" borderId="25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30" fillId="10" borderId="17" xfId="0" applyFont="1" applyFill="1" applyBorder="1" applyAlignment="1">
      <alignment horizontal="center" vertical="center" wrapText="1"/>
    </xf>
    <xf numFmtId="0" fontId="30" fillId="10" borderId="23" xfId="0" applyFont="1" applyFill="1" applyBorder="1" applyAlignment="1">
      <alignment horizontal="center" vertical="center" wrapText="1"/>
    </xf>
    <xf numFmtId="0" fontId="30" fillId="10" borderId="26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25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0" fontId="10" fillId="11" borderId="30" xfId="0" applyFont="1" applyFill="1" applyBorder="1" applyAlignment="1">
      <alignment horizontal="center" vertical="center" wrapText="1"/>
    </xf>
    <xf numFmtId="0" fontId="10" fillId="11" borderId="48" xfId="0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44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9" fillId="11" borderId="23" xfId="0" applyFont="1" applyFill="1" applyBorder="1" applyAlignment="1">
      <alignment horizontal="center" vertical="center" wrapText="1"/>
    </xf>
    <xf numFmtId="0" fontId="19" fillId="11" borderId="45" xfId="0" applyFont="1" applyFill="1" applyBorder="1" applyAlignment="1">
      <alignment horizontal="center" vertical="center" wrapText="1"/>
    </xf>
    <xf numFmtId="0" fontId="19" fillId="11" borderId="26" xfId="0" applyFont="1" applyFill="1" applyBorder="1" applyAlignment="1">
      <alignment horizontal="center" vertical="center" wrapText="1"/>
    </xf>
    <xf numFmtId="0" fontId="30" fillId="11" borderId="10" xfId="0" applyFont="1" applyFill="1" applyBorder="1" applyAlignment="1">
      <alignment horizontal="center" vertical="center" wrapText="1"/>
    </xf>
    <xf numFmtId="0" fontId="30" fillId="11" borderId="44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horizontal="center" vertical="center" wrapText="1"/>
    </xf>
    <xf numFmtId="0" fontId="30" fillId="11" borderId="9" xfId="0" applyFont="1" applyFill="1" applyBorder="1" applyAlignment="1">
      <alignment horizontal="center" vertical="center" wrapText="1"/>
    </xf>
    <xf numFmtId="0" fontId="30" fillId="11" borderId="39" xfId="0" applyFont="1" applyFill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47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39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25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2" fillId="11" borderId="20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45" xfId="0" applyFont="1" applyFill="1" applyBorder="1" applyAlignment="1">
      <alignment horizontal="center" vertical="center" wrapText="1"/>
    </xf>
    <xf numFmtId="0" fontId="10" fillId="11" borderId="26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46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center" vertical="center" wrapText="1"/>
    </xf>
    <xf numFmtId="0" fontId="30" fillId="8" borderId="10" xfId="0" applyFont="1" applyFill="1" applyBorder="1" applyAlignment="1">
      <alignment horizontal="center" vertical="center" wrapText="1"/>
    </xf>
    <xf numFmtId="0" fontId="30" fillId="8" borderId="25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30" fillId="8" borderId="23" xfId="0" applyFont="1" applyFill="1" applyBorder="1" applyAlignment="1">
      <alignment horizontal="center" vertical="center" wrapText="1"/>
    </xf>
    <xf numFmtId="0" fontId="30" fillId="8" borderId="26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</cellXfs>
  <cellStyles count="2">
    <cellStyle name="Normal_Sheet1" xfId="1"/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FFCC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4"/>
  <sheetViews>
    <sheetView tabSelected="1" zoomScale="83" zoomScaleNormal="83" workbookViewId="0">
      <pane xSplit="1" topLeftCell="O1" activePane="topRight" state="frozen"/>
      <selection pane="topRight" activeCell="BO34" sqref="BO34"/>
    </sheetView>
  </sheetViews>
  <sheetFormatPr defaultColWidth="3.6640625" defaultRowHeight="13.2" x14ac:dyDescent="0.25"/>
  <cols>
    <col min="1" max="1" width="51.33203125" style="3" customWidth="1"/>
    <col min="2" max="2" width="6.88671875" style="3" hidden="1" customWidth="1"/>
    <col min="3" max="3" width="4.6640625" style="3" hidden="1" customWidth="1"/>
    <col min="4" max="4" width="11.33203125" style="3" hidden="1" customWidth="1"/>
    <col min="5" max="6" width="4.88671875" style="3" hidden="1" customWidth="1"/>
    <col min="7" max="9" width="4.6640625" style="3" hidden="1" customWidth="1"/>
    <col min="10" max="10" width="6.88671875" style="3" hidden="1" customWidth="1"/>
    <col min="11" max="12" width="4.6640625" style="3" hidden="1" customWidth="1"/>
    <col min="13" max="13" width="5.88671875" style="37" hidden="1" customWidth="1"/>
    <col min="14" max="14" width="4.6640625" style="3" hidden="1" customWidth="1"/>
    <col min="15" max="15" width="12.44140625" style="3" customWidth="1"/>
    <col min="16" max="16" width="13.88671875" style="3" customWidth="1"/>
    <col min="17" max="17" width="10" style="37" hidden="1" customWidth="1"/>
    <col min="18" max="18" width="17" style="3" customWidth="1"/>
    <col min="19" max="19" width="4.6640625" style="3" customWidth="1"/>
    <col min="20" max="16384" width="3.6640625" style="3"/>
  </cols>
  <sheetData>
    <row r="1" spans="1:109" customFormat="1" ht="14.4" x14ac:dyDescent="0.3">
      <c r="M1" s="31"/>
      <c r="Q1" s="31"/>
    </row>
    <row r="2" spans="1:109" customFormat="1" ht="15.75" customHeight="1" x14ac:dyDescent="0.3">
      <c r="A2" s="6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2"/>
      <c r="N2" s="6"/>
      <c r="O2" s="6"/>
      <c r="P2" s="6"/>
      <c r="Q2" s="32"/>
      <c r="R2" s="6"/>
    </row>
    <row r="3" spans="1:109" customFormat="1" ht="14.4" x14ac:dyDescent="0.3">
      <c r="A3" s="6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2"/>
      <c r="N3" s="6"/>
      <c r="O3" s="6"/>
      <c r="P3" s="6"/>
      <c r="Q3" s="32"/>
      <c r="R3" s="6"/>
    </row>
    <row r="4" spans="1:109" customFormat="1" ht="18" thickBot="1" x14ac:dyDescent="0.35">
      <c r="A4" s="7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33"/>
      <c r="N4" s="7"/>
      <c r="O4" s="7"/>
      <c r="P4" s="7"/>
      <c r="Q4" s="33"/>
      <c r="R4" s="7"/>
      <c r="S4" s="134" t="s">
        <v>53</v>
      </c>
      <c r="AG4" s="69"/>
      <c r="AH4" s="69"/>
      <c r="AI4" s="69"/>
      <c r="AJ4" s="69"/>
      <c r="AK4" s="69"/>
      <c r="AL4" s="69"/>
      <c r="AM4" s="69"/>
      <c r="AN4" s="69"/>
      <c r="AO4" s="78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</row>
    <row r="5" spans="1:109" s="1" customFormat="1" ht="15.75" customHeight="1" thickBot="1" x14ac:dyDescent="0.35">
      <c r="B5" s="293" t="s">
        <v>20</v>
      </c>
      <c r="C5" s="294"/>
      <c r="D5" s="295"/>
      <c r="E5" s="51"/>
      <c r="F5" s="51"/>
      <c r="M5" s="34"/>
      <c r="O5" s="141" t="s">
        <v>58</v>
      </c>
      <c r="Q5" s="34"/>
      <c r="S5" s="279" t="s">
        <v>36</v>
      </c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80"/>
    </row>
    <row r="6" spans="1:109" s="1" customFormat="1" ht="18" thickBot="1" x14ac:dyDescent="0.35">
      <c r="B6" s="296" t="s">
        <v>21</v>
      </c>
      <c r="C6" s="297"/>
      <c r="D6" s="298"/>
      <c r="E6" s="51"/>
      <c r="F6" s="51"/>
      <c r="M6" s="34"/>
      <c r="O6" s="141" t="s">
        <v>59</v>
      </c>
      <c r="Q6" s="34"/>
      <c r="S6" s="245">
        <v>1</v>
      </c>
      <c r="T6" s="246"/>
      <c r="U6" s="246"/>
      <c r="V6" s="247"/>
      <c r="W6" s="245">
        <v>2</v>
      </c>
      <c r="X6" s="246"/>
      <c r="Y6" s="246"/>
      <c r="Z6" s="247"/>
      <c r="AA6" s="5">
        <v>3</v>
      </c>
      <c r="AB6" s="5">
        <v>4</v>
      </c>
      <c r="AC6" s="245">
        <v>5</v>
      </c>
      <c r="AD6" s="246"/>
      <c r="AE6" s="246"/>
      <c r="AF6" s="247"/>
      <c r="AG6" s="245">
        <v>6</v>
      </c>
      <c r="AH6" s="246"/>
      <c r="AI6" s="246"/>
      <c r="AJ6" s="247"/>
      <c r="AK6" s="245">
        <v>7</v>
      </c>
      <c r="AL6" s="246"/>
      <c r="AM6" s="246"/>
      <c r="AN6" s="247"/>
      <c r="AO6" s="245">
        <v>8</v>
      </c>
      <c r="AP6" s="246"/>
      <c r="AQ6" s="246"/>
      <c r="AR6" s="247"/>
      <c r="AS6" s="245">
        <v>9</v>
      </c>
      <c r="AT6" s="246"/>
      <c r="AU6" s="246"/>
      <c r="AV6" s="247"/>
      <c r="AW6" s="5">
        <v>10</v>
      </c>
      <c r="AX6" s="5">
        <v>11</v>
      </c>
      <c r="AY6" s="245">
        <v>12</v>
      </c>
      <c r="AZ6" s="246"/>
      <c r="BA6" s="246"/>
      <c r="BB6" s="247"/>
      <c r="BC6" s="245">
        <v>13</v>
      </c>
      <c r="BD6" s="246"/>
      <c r="BE6" s="246"/>
      <c r="BF6" s="247"/>
      <c r="BG6" s="286">
        <v>14</v>
      </c>
      <c r="BH6" s="287"/>
      <c r="BI6" s="287"/>
      <c r="BJ6" s="288"/>
      <c r="BK6" s="245">
        <v>15</v>
      </c>
      <c r="BL6" s="246"/>
      <c r="BM6" s="246"/>
      <c r="BN6" s="247"/>
      <c r="BO6" s="283">
        <v>16</v>
      </c>
      <c r="BP6" s="284"/>
      <c r="BQ6" s="284"/>
      <c r="BR6" s="285"/>
      <c r="BS6" s="5">
        <v>17</v>
      </c>
      <c r="BT6" s="5">
        <v>18</v>
      </c>
      <c r="BU6" s="245">
        <v>19</v>
      </c>
      <c r="BV6" s="246"/>
      <c r="BW6" s="246"/>
      <c r="BX6" s="247"/>
      <c r="BY6" s="245">
        <v>20</v>
      </c>
      <c r="BZ6" s="246"/>
      <c r="CA6" s="246"/>
      <c r="CB6" s="247"/>
      <c r="CC6" s="245">
        <v>21</v>
      </c>
      <c r="CD6" s="246"/>
      <c r="CE6" s="246"/>
      <c r="CF6" s="247"/>
      <c r="CG6" s="245">
        <v>22</v>
      </c>
      <c r="CH6" s="246"/>
      <c r="CI6" s="246"/>
      <c r="CJ6" s="247"/>
      <c r="CK6" s="245">
        <v>23</v>
      </c>
      <c r="CL6" s="246"/>
      <c r="CM6" s="246"/>
      <c r="CN6" s="247"/>
      <c r="CO6" s="5">
        <v>24</v>
      </c>
      <c r="CP6" s="5">
        <v>25</v>
      </c>
      <c r="CQ6" s="245">
        <v>26</v>
      </c>
      <c r="CR6" s="246"/>
      <c r="CS6" s="246"/>
      <c r="CT6" s="247"/>
      <c r="CU6" s="245">
        <v>27</v>
      </c>
      <c r="CV6" s="246"/>
      <c r="CW6" s="246"/>
      <c r="CX6" s="247"/>
      <c r="CY6" s="245">
        <v>28</v>
      </c>
      <c r="CZ6" s="246"/>
      <c r="DA6" s="246"/>
      <c r="DB6" s="247"/>
      <c r="DC6" s="245">
        <v>29</v>
      </c>
      <c r="DD6" s="246"/>
      <c r="DE6" s="247"/>
    </row>
    <row r="7" spans="1:109" s="1" customFormat="1" ht="15.75" customHeight="1" thickBot="1" x14ac:dyDescent="0.35">
      <c r="B7" s="306" t="s">
        <v>8</v>
      </c>
      <c r="C7" s="307"/>
      <c r="D7" s="308"/>
      <c r="E7" s="54"/>
      <c r="F7" s="54"/>
      <c r="G7" s="8"/>
      <c r="H7" s="8"/>
      <c r="I7" s="8"/>
      <c r="J7" s="8"/>
      <c r="K7" s="8"/>
      <c r="L7" s="9"/>
      <c r="M7" s="35"/>
      <c r="N7" s="9"/>
      <c r="O7" s="137" t="s">
        <v>8</v>
      </c>
      <c r="P7" s="8"/>
      <c r="Q7" s="40"/>
      <c r="R7" s="8"/>
      <c r="S7" s="245" t="s">
        <v>39</v>
      </c>
      <c r="T7" s="246"/>
      <c r="U7" s="246"/>
      <c r="V7" s="247"/>
      <c r="W7" s="245" t="s">
        <v>40</v>
      </c>
      <c r="X7" s="246"/>
      <c r="Y7" s="246"/>
      <c r="Z7" s="247"/>
      <c r="AA7" s="281" t="s">
        <v>3</v>
      </c>
      <c r="AB7" s="281" t="s">
        <v>4</v>
      </c>
      <c r="AC7" s="245" t="s">
        <v>41</v>
      </c>
      <c r="AD7" s="246"/>
      <c r="AE7" s="246"/>
      <c r="AF7" s="247"/>
      <c r="AG7" s="245" t="s">
        <v>37</v>
      </c>
      <c r="AH7" s="246"/>
      <c r="AI7" s="246"/>
      <c r="AJ7" s="247"/>
      <c r="AK7" s="245" t="s">
        <v>38</v>
      </c>
      <c r="AL7" s="246"/>
      <c r="AM7" s="246"/>
      <c r="AN7" s="247"/>
      <c r="AO7" s="245" t="s">
        <v>39</v>
      </c>
      <c r="AP7" s="246"/>
      <c r="AQ7" s="246"/>
      <c r="AR7" s="247"/>
      <c r="AS7" s="245" t="s">
        <v>40</v>
      </c>
      <c r="AT7" s="246"/>
      <c r="AU7" s="246"/>
      <c r="AV7" s="247"/>
      <c r="AW7" s="281" t="s">
        <v>3</v>
      </c>
      <c r="AX7" s="281" t="s">
        <v>4</v>
      </c>
      <c r="AY7" s="245" t="s">
        <v>41</v>
      </c>
      <c r="AZ7" s="246"/>
      <c r="BA7" s="246"/>
      <c r="BB7" s="247"/>
      <c r="BC7" s="245" t="s">
        <v>37</v>
      </c>
      <c r="BD7" s="246"/>
      <c r="BE7" s="246"/>
      <c r="BF7" s="247"/>
      <c r="BG7" s="286" t="s">
        <v>38</v>
      </c>
      <c r="BH7" s="287"/>
      <c r="BI7" s="287"/>
      <c r="BJ7" s="288"/>
      <c r="BK7" s="245" t="s">
        <v>39</v>
      </c>
      <c r="BL7" s="246"/>
      <c r="BM7" s="246"/>
      <c r="BN7" s="247"/>
      <c r="BO7" s="245" t="s">
        <v>40</v>
      </c>
      <c r="BP7" s="246"/>
      <c r="BQ7" s="246"/>
      <c r="BR7" s="247"/>
      <c r="BS7" s="281" t="s">
        <v>3</v>
      </c>
      <c r="BT7" s="281" t="s">
        <v>4</v>
      </c>
      <c r="BU7" s="245" t="s">
        <v>41</v>
      </c>
      <c r="BV7" s="246"/>
      <c r="BW7" s="246"/>
      <c r="BX7" s="247"/>
      <c r="BY7" s="245" t="s">
        <v>37</v>
      </c>
      <c r="BZ7" s="246"/>
      <c r="CA7" s="246"/>
      <c r="CB7" s="247"/>
      <c r="CC7" s="245" t="s">
        <v>38</v>
      </c>
      <c r="CD7" s="246"/>
      <c r="CE7" s="246"/>
      <c r="CF7" s="247"/>
      <c r="CG7" s="245" t="s">
        <v>39</v>
      </c>
      <c r="CH7" s="246"/>
      <c r="CI7" s="246"/>
      <c r="CJ7" s="247"/>
      <c r="CK7" s="245" t="s">
        <v>40</v>
      </c>
      <c r="CL7" s="246"/>
      <c r="CM7" s="246"/>
      <c r="CN7" s="247"/>
      <c r="CO7" s="281" t="s">
        <v>3</v>
      </c>
      <c r="CP7" s="281" t="s">
        <v>4</v>
      </c>
      <c r="CQ7" s="245" t="s">
        <v>41</v>
      </c>
      <c r="CR7" s="246"/>
      <c r="CS7" s="246"/>
      <c r="CT7" s="247"/>
      <c r="CU7" s="245" t="s">
        <v>37</v>
      </c>
      <c r="CV7" s="246"/>
      <c r="CW7" s="246"/>
      <c r="CX7" s="247"/>
      <c r="CY7" s="245" t="s">
        <v>38</v>
      </c>
      <c r="CZ7" s="246"/>
      <c r="DA7" s="246"/>
      <c r="DB7" s="247"/>
      <c r="DC7" s="245" t="s">
        <v>39</v>
      </c>
      <c r="DD7" s="246"/>
      <c r="DE7" s="247"/>
    </row>
    <row r="8" spans="1:109" s="1" customFormat="1" ht="51" customHeight="1" thickBot="1" x14ac:dyDescent="0.3">
      <c r="B8" s="52" t="s">
        <v>9</v>
      </c>
      <c r="C8" s="53" t="s">
        <v>50</v>
      </c>
      <c r="D8" s="55" t="s">
        <v>44</v>
      </c>
      <c r="E8" s="55" t="s">
        <v>42</v>
      </c>
      <c r="F8" s="56" t="s">
        <v>43</v>
      </c>
      <c r="G8" s="10" t="s">
        <v>13</v>
      </c>
      <c r="H8" s="10" t="s">
        <v>14</v>
      </c>
      <c r="I8" s="10" t="s">
        <v>16</v>
      </c>
      <c r="J8" s="10" t="s">
        <v>15</v>
      </c>
      <c r="K8" s="11" t="s">
        <v>19</v>
      </c>
      <c r="L8" s="12" t="s">
        <v>17</v>
      </c>
      <c r="M8" s="36" t="s">
        <v>18</v>
      </c>
      <c r="N8" s="13" t="s">
        <v>12</v>
      </c>
      <c r="O8" s="138" t="s">
        <v>60</v>
      </c>
      <c r="P8" s="139" t="s">
        <v>61</v>
      </c>
      <c r="Q8" s="140" t="s">
        <v>11</v>
      </c>
      <c r="R8" s="139" t="s">
        <v>62</v>
      </c>
      <c r="S8" s="87" t="s">
        <v>0</v>
      </c>
      <c r="T8" s="88" t="s">
        <v>1</v>
      </c>
      <c r="U8" s="4" t="s">
        <v>2</v>
      </c>
      <c r="V8" s="4" t="s">
        <v>23</v>
      </c>
      <c r="W8" s="50" t="s">
        <v>0</v>
      </c>
      <c r="X8" s="4" t="s">
        <v>1</v>
      </c>
      <c r="Y8" s="4" t="s">
        <v>2</v>
      </c>
      <c r="Z8" s="4" t="s">
        <v>23</v>
      </c>
      <c r="AA8" s="282"/>
      <c r="AB8" s="282"/>
      <c r="AC8" s="87" t="s">
        <v>0</v>
      </c>
      <c r="AD8" s="88" t="s">
        <v>1</v>
      </c>
      <c r="AE8" s="4" t="s">
        <v>2</v>
      </c>
      <c r="AF8" s="4" t="s">
        <v>23</v>
      </c>
      <c r="AG8" s="50" t="s">
        <v>0</v>
      </c>
      <c r="AH8" s="88" t="s">
        <v>1</v>
      </c>
      <c r="AI8" s="88" t="s">
        <v>2</v>
      </c>
      <c r="AJ8" s="88" t="s">
        <v>23</v>
      </c>
      <c r="AK8" s="87" t="s">
        <v>0</v>
      </c>
      <c r="AL8" s="4" t="s">
        <v>1</v>
      </c>
      <c r="AM8" s="4" t="s">
        <v>2</v>
      </c>
      <c r="AN8" s="88" t="s">
        <v>23</v>
      </c>
      <c r="AO8" s="87" t="s">
        <v>0</v>
      </c>
      <c r="AP8" s="88" t="s">
        <v>1</v>
      </c>
      <c r="AQ8" s="4" t="s">
        <v>2</v>
      </c>
      <c r="AR8" s="4" t="s">
        <v>23</v>
      </c>
      <c r="AS8" s="50" t="s">
        <v>0</v>
      </c>
      <c r="AT8" s="4" t="s">
        <v>1</v>
      </c>
      <c r="AU8" s="4" t="s">
        <v>2</v>
      </c>
      <c r="AV8" s="4" t="s">
        <v>23</v>
      </c>
      <c r="AW8" s="282"/>
      <c r="AX8" s="282"/>
      <c r="AY8" s="50" t="s">
        <v>0</v>
      </c>
      <c r="AZ8" s="4" t="s">
        <v>1</v>
      </c>
      <c r="BA8" s="4" t="s">
        <v>2</v>
      </c>
      <c r="BB8" s="4" t="s">
        <v>23</v>
      </c>
      <c r="BC8" s="50" t="s">
        <v>0</v>
      </c>
      <c r="BD8" s="4" t="s">
        <v>1</v>
      </c>
      <c r="BE8" s="4" t="s">
        <v>2</v>
      </c>
      <c r="BF8" s="4" t="s">
        <v>23</v>
      </c>
      <c r="BG8" s="87" t="s">
        <v>0</v>
      </c>
      <c r="BH8" s="88" t="s">
        <v>1</v>
      </c>
      <c r="BI8" s="88" t="s">
        <v>2</v>
      </c>
      <c r="BJ8" s="88" t="s">
        <v>23</v>
      </c>
      <c r="BK8" s="50" t="s">
        <v>0</v>
      </c>
      <c r="BL8" s="4" t="s">
        <v>1</v>
      </c>
      <c r="BM8" s="4" t="s">
        <v>2</v>
      </c>
      <c r="BN8" s="4" t="s">
        <v>23</v>
      </c>
      <c r="BO8" s="50" t="s">
        <v>0</v>
      </c>
      <c r="BP8" s="4" t="s">
        <v>1</v>
      </c>
      <c r="BQ8" s="4" t="s">
        <v>2</v>
      </c>
      <c r="BR8" s="4" t="s">
        <v>23</v>
      </c>
      <c r="BS8" s="282"/>
      <c r="BT8" s="282"/>
      <c r="BU8" s="50" t="s">
        <v>0</v>
      </c>
      <c r="BV8" s="4" t="s">
        <v>1</v>
      </c>
      <c r="BW8" s="4" t="s">
        <v>2</v>
      </c>
      <c r="BX8" s="4" t="s">
        <v>23</v>
      </c>
      <c r="BY8" s="50" t="s">
        <v>0</v>
      </c>
      <c r="BZ8" s="4" t="s">
        <v>1</v>
      </c>
      <c r="CA8" s="4" t="s">
        <v>2</v>
      </c>
      <c r="CB8" s="4" t="s">
        <v>23</v>
      </c>
      <c r="CC8" s="50" t="s">
        <v>0</v>
      </c>
      <c r="CD8" s="4" t="s">
        <v>1</v>
      </c>
      <c r="CE8" s="4" t="s">
        <v>2</v>
      </c>
      <c r="CF8" s="4" t="s">
        <v>23</v>
      </c>
      <c r="CG8" s="50" t="s">
        <v>0</v>
      </c>
      <c r="CH8" s="4" t="s">
        <v>1</v>
      </c>
      <c r="CI8" s="4" t="s">
        <v>2</v>
      </c>
      <c r="CJ8" s="4" t="s">
        <v>23</v>
      </c>
      <c r="CK8" s="50" t="s">
        <v>0</v>
      </c>
      <c r="CL8" s="4" t="s">
        <v>1</v>
      </c>
      <c r="CM8" s="4" t="s">
        <v>2</v>
      </c>
      <c r="CN8" s="4" t="s">
        <v>23</v>
      </c>
      <c r="CO8" s="282"/>
      <c r="CP8" s="282"/>
      <c r="CQ8" s="50" t="s">
        <v>0</v>
      </c>
      <c r="CR8" s="4" t="s">
        <v>1</v>
      </c>
      <c r="CS8" s="4" t="s">
        <v>2</v>
      </c>
      <c r="CT8" s="4" t="s">
        <v>23</v>
      </c>
      <c r="CU8" s="50" t="s">
        <v>0</v>
      </c>
      <c r="CV8" s="4" t="s">
        <v>1</v>
      </c>
      <c r="CW8" s="4" t="s">
        <v>2</v>
      </c>
      <c r="CX8" s="4" t="s">
        <v>23</v>
      </c>
      <c r="CY8" s="50" t="s">
        <v>0</v>
      </c>
      <c r="CZ8" s="4" t="s">
        <v>1</v>
      </c>
      <c r="DA8" s="4" t="s">
        <v>2</v>
      </c>
      <c r="DB8" s="4" t="s">
        <v>23</v>
      </c>
      <c r="DC8" s="4" t="s">
        <v>0</v>
      </c>
      <c r="DD8" s="4" t="s">
        <v>1</v>
      </c>
      <c r="DE8" s="4" t="s">
        <v>2</v>
      </c>
    </row>
    <row r="9" spans="1:109" s="20" customFormat="1" ht="15.9" customHeight="1" x14ac:dyDescent="0.3">
      <c r="A9" s="270" t="s">
        <v>47</v>
      </c>
      <c r="B9" s="273">
        <v>0</v>
      </c>
      <c r="C9" s="276">
        <v>9</v>
      </c>
      <c r="D9" s="309"/>
      <c r="E9" s="299"/>
      <c r="F9" s="299"/>
      <c r="G9" s="233">
        <v>8</v>
      </c>
      <c r="H9" s="236">
        <v>436</v>
      </c>
      <c r="I9" s="236">
        <f>B9*G9+D9*E9</f>
        <v>0</v>
      </c>
      <c r="J9" s="236">
        <f>B9*H9+D9*F9</f>
        <v>0</v>
      </c>
      <c r="K9" s="218">
        <f>C9</f>
        <v>9</v>
      </c>
      <c r="L9" s="221">
        <f>I9-P9</f>
        <v>0</v>
      </c>
      <c r="M9" s="164">
        <f>J9-Q9</f>
        <v>0</v>
      </c>
      <c r="N9" s="224">
        <f>K9-R9</f>
        <v>0</v>
      </c>
      <c r="O9" s="142"/>
      <c r="P9" s="227">
        <v>0</v>
      </c>
      <c r="Q9" s="230">
        <f>SUM(S9:DE11)</f>
        <v>0</v>
      </c>
      <c r="R9" s="195">
        <v>9</v>
      </c>
      <c r="S9" s="124"/>
      <c r="T9" s="123"/>
      <c r="U9" s="123" t="s">
        <v>10</v>
      </c>
      <c r="V9" s="123"/>
      <c r="W9" s="123"/>
      <c r="X9" s="123"/>
      <c r="Y9" s="123"/>
      <c r="Z9" s="123"/>
      <c r="AA9" s="19"/>
      <c r="AB9" s="19"/>
      <c r="AC9" s="123"/>
      <c r="AD9" s="123"/>
      <c r="AE9" s="123"/>
      <c r="AF9" s="123"/>
      <c r="AG9" s="124"/>
      <c r="AH9" s="123"/>
      <c r="AI9" s="123" t="s">
        <v>10</v>
      </c>
      <c r="AJ9" s="123"/>
      <c r="AK9" s="123"/>
      <c r="AL9" s="123"/>
      <c r="AM9" s="123"/>
      <c r="AN9" s="123"/>
      <c r="AO9" s="124"/>
      <c r="AP9" s="123"/>
      <c r="AQ9" s="123" t="s">
        <v>10</v>
      </c>
      <c r="AR9" s="123"/>
      <c r="AS9" s="123"/>
      <c r="AT9" s="123"/>
      <c r="AU9" s="123"/>
      <c r="AV9" s="123"/>
      <c r="AW9" s="19"/>
      <c r="AX9" s="19"/>
      <c r="AY9" s="123"/>
      <c r="AZ9" s="123"/>
      <c r="BA9" s="123"/>
      <c r="BB9" s="123"/>
      <c r="BC9" s="124"/>
      <c r="BD9" s="123"/>
      <c r="BE9" s="123"/>
      <c r="BF9" s="123"/>
      <c r="BG9" s="123"/>
      <c r="BH9" s="123"/>
      <c r="BI9" s="123" t="s">
        <v>50</v>
      </c>
      <c r="BJ9" s="123"/>
      <c r="BK9" s="124"/>
      <c r="BL9" s="123"/>
      <c r="BM9" s="123"/>
      <c r="BN9" s="123"/>
      <c r="BO9" s="123" t="s">
        <v>50</v>
      </c>
      <c r="BP9" s="123" t="s">
        <v>50</v>
      </c>
      <c r="BQ9" s="123"/>
      <c r="BR9" s="123"/>
      <c r="BS9" s="19"/>
      <c r="BT9" s="19"/>
      <c r="BU9" s="123"/>
      <c r="BV9" s="123"/>
      <c r="BW9" s="123"/>
      <c r="BX9" s="123"/>
      <c r="BY9" s="123"/>
      <c r="BZ9" s="123"/>
      <c r="CA9" s="123" t="s">
        <v>50</v>
      </c>
      <c r="CB9" s="123"/>
      <c r="CC9" s="123"/>
      <c r="CD9" s="123"/>
      <c r="CE9" s="123" t="s">
        <v>50</v>
      </c>
      <c r="CF9" s="123"/>
      <c r="CG9" s="123"/>
      <c r="CH9" s="123"/>
      <c r="CI9" s="123" t="s">
        <v>50</v>
      </c>
      <c r="CJ9" s="123"/>
      <c r="CK9" s="123"/>
      <c r="CL9" s="123"/>
      <c r="CM9" s="123" t="s">
        <v>50</v>
      </c>
      <c r="CN9" s="123"/>
      <c r="CO9" s="19"/>
      <c r="CP9" s="19"/>
      <c r="CQ9" s="123"/>
      <c r="CR9" s="123"/>
      <c r="CS9" s="123" t="s">
        <v>50</v>
      </c>
      <c r="CT9" s="123"/>
      <c r="CU9" s="123"/>
      <c r="CV9" s="123"/>
      <c r="CW9" s="123" t="s">
        <v>50</v>
      </c>
      <c r="CX9" s="123"/>
      <c r="CY9" s="123"/>
      <c r="CZ9" s="123"/>
      <c r="DA9" s="123"/>
      <c r="DB9" s="123"/>
      <c r="DC9" s="123"/>
      <c r="DD9" s="123"/>
      <c r="DE9" s="125"/>
    </row>
    <row r="10" spans="1:109" s="25" customFormat="1" ht="15.9" customHeight="1" x14ac:dyDescent="0.3">
      <c r="A10" s="271"/>
      <c r="B10" s="274"/>
      <c r="C10" s="277"/>
      <c r="D10" s="310"/>
      <c r="E10" s="300"/>
      <c r="F10" s="300"/>
      <c r="G10" s="234"/>
      <c r="H10" s="237"/>
      <c r="I10" s="237"/>
      <c r="J10" s="237"/>
      <c r="K10" s="219"/>
      <c r="L10" s="222"/>
      <c r="M10" s="165"/>
      <c r="N10" s="225"/>
      <c r="O10" s="143">
        <v>3</v>
      </c>
      <c r="P10" s="228"/>
      <c r="Q10" s="231"/>
      <c r="R10" s="196"/>
      <c r="S10" s="127"/>
      <c r="T10" s="126"/>
      <c r="U10" s="126"/>
      <c r="V10" s="126"/>
      <c r="W10" s="126"/>
      <c r="X10" s="126"/>
      <c r="Y10" s="126"/>
      <c r="Z10" s="126"/>
      <c r="AA10" s="90"/>
      <c r="AB10" s="90"/>
      <c r="AC10" s="126"/>
      <c r="AD10" s="126"/>
      <c r="AE10" s="126"/>
      <c r="AF10" s="126"/>
      <c r="AG10" s="127"/>
      <c r="AH10" s="126"/>
      <c r="AI10" s="126"/>
      <c r="AJ10" s="126"/>
      <c r="AK10" s="126"/>
      <c r="AL10" s="126"/>
      <c r="AM10" s="126"/>
      <c r="AN10" s="126"/>
      <c r="AO10" s="127"/>
      <c r="AP10" s="126"/>
      <c r="AQ10" s="126"/>
      <c r="AR10" s="126"/>
      <c r="AS10" s="126"/>
      <c r="AT10" s="126"/>
      <c r="AU10" s="126"/>
      <c r="AV10" s="126"/>
      <c r="AW10" s="90"/>
      <c r="AX10" s="90"/>
      <c r="AY10" s="126"/>
      <c r="AZ10" s="126"/>
      <c r="BA10" s="126"/>
      <c r="BB10" s="126"/>
      <c r="BC10" s="127"/>
      <c r="BD10" s="126"/>
      <c r="BE10" s="126"/>
      <c r="BF10" s="126"/>
      <c r="BG10" s="126"/>
      <c r="BH10" s="126"/>
      <c r="BI10" s="126"/>
      <c r="BJ10" s="126"/>
      <c r="BK10" s="127"/>
      <c r="BL10" s="126"/>
      <c r="BM10" s="126"/>
      <c r="BN10" s="126"/>
      <c r="BO10" s="126"/>
      <c r="BP10" s="126"/>
      <c r="BQ10" s="126"/>
      <c r="BR10" s="126"/>
      <c r="BS10" s="90"/>
      <c r="BT10" s="90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90"/>
      <c r="CP10" s="90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8"/>
    </row>
    <row r="11" spans="1:109" s="22" customFormat="1" ht="15.9" customHeight="1" thickBot="1" x14ac:dyDescent="0.35">
      <c r="A11" s="272"/>
      <c r="B11" s="275"/>
      <c r="C11" s="278"/>
      <c r="D11" s="311"/>
      <c r="E11" s="301"/>
      <c r="F11" s="301"/>
      <c r="G11" s="235"/>
      <c r="H11" s="238"/>
      <c r="I11" s="238"/>
      <c r="J11" s="238"/>
      <c r="K11" s="220"/>
      <c r="L11" s="223"/>
      <c r="M11" s="166"/>
      <c r="N11" s="226"/>
      <c r="O11" s="144"/>
      <c r="P11" s="229"/>
      <c r="Q11" s="232"/>
      <c r="R11" s="197"/>
      <c r="S11" s="130"/>
      <c r="T11" s="129"/>
      <c r="U11" s="129"/>
      <c r="V11" s="129"/>
      <c r="W11" s="129"/>
      <c r="X11" s="129"/>
      <c r="Y11" s="129"/>
      <c r="Z11" s="129"/>
      <c r="AA11" s="21"/>
      <c r="AB11" s="21"/>
      <c r="AC11" s="129"/>
      <c r="AD11" s="129"/>
      <c r="AE11" s="129"/>
      <c r="AF11" s="129"/>
      <c r="AG11" s="130"/>
      <c r="AH11" s="129"/>
      <c r="AI11" s="129"/>
      <c r="AJ11" s="129"/>
      <c r="AK11" s="129"/>
      <c r="AL11" s="129"/>
      <c r="AM11" s="129"/>
      <c r="AN11" s="129"/>
      <c r="AO11" s="130"/>
      <c r="AP11" s="129"/>
      <c r="AQ11" s="129"/>
      <c r="AR11" s="129"/>
      <c r="AS11" s="129"/>
      <c r="AT11" s="129"/>
      <c r="AU11" s="129"/>
      <c r="AV11" s="129"/>
      <c r="AW11" s="21"/>
      <c r="AX11" s="21"/>
      <c r="AY11" s="129"/>
      <c r="AZ11" s="129"/>
      <c r="BA11" s="129"/>
      <c r="BB11" s="129"/>
      <c r="BC11" s="130"/>
      <c r="BD11" s="129"/>
      <c r="BE11" s="129"/>
      <c r="BF11" s="129"/>
      <c r="BG11" s="129"/>
      <c r="BH11" s="129"/>
      <c r="BI11" s="129"/>
      <c r="BJ11" s="129"/>
      <c r="BK11" s="130"/>
      <c r="BL11" s="129"/>
      <c r="BM11" s="129"/>
      <c r="BN11" s="129"/>
      <c r="BO11" s="129"/>
      <c r="BP11" s="129"/>
      <c r="BQ11" s="129"/>
      <c r="BR11" s="129"/>
      <c r="BS11" s="21"/>
      <c r="BT11" s="21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21"/>
      <c r="CP11" s="21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31"/>
    </row>
    <row r="12" spans="1:109" s="20" customFormat="1" ht="15.9" customHeight="1" x14ac:dyDescent="0.3">
      <c r="A12" s="248" t="s">
        <v>48</v>
      </c>
      <c r="B12" s="250">
        <v>0</v>
      </c>
      <c r="C12" s="252">
        <v>9</v>
      </c>
      <c r="D12" s="312"/>
      <c r="E12" s="302">
        <f>E9</f>
        <v>0</v>
      </c>
      <c r="F12" s="302">
        <f>F9</f>
        <v>0</v>
      </c>
      <c r="G12" s="254">
        <f>G9</f>
        <v>8</v>
      </c>
      <c r="H12" s="256">
        <f>H9</f>
        <v>436</v>
      </c>
      <c r="I12" s="256">
        <f t="shared" ref="I12" si="0">B12*G12+D12*E12</f>
        <v>0</v>
      </c>
      <c r="J12" s="256">
        <f t="shared" ref="J12" si="1">B12*H12+D12*F12</f>
        <v>0</v>
      </c>
      <c r="K12" s="193">
        <f t="shared" ref="K12:K22" si="2">C12</f>
        <v>9</v>
      </c>
      <c r="L12" s="258">
        <f>I12-P12</f>
        <v>0</v>
      </c>
      <c r="M12" s="206">
        <f>J12-Q12</f>
        <v>0</v>
      </c>
      <c r="N12" s="208">
        <f>K12-R12</f>
        <v>0</v>
      </c>
      <c r="O12" s="145">
        <v>2</v>
      </c>
      <c r="P12" s="210">
        <v>0</v>
      </c>
      <c r="Q12" s="212">
        <f>SUM(S12:DE13)</f>
        <v>0</v>
      </c>
      <c r="R12" s="191">
        <v>9</v>
      </c>
      <c r="S12" s="109"/>
      <c r="T12" s="108"/>
      <c r="U12" s="110"/>
      <c r="V12" s="108"/>
      <c r="W12" s="108" t="s">
        <v>10</v>
      </c>
      <c r="X12" s="108" t="s">
        <v>50</v>
      </c>
      <c r="Y12" s="108"/>
      <c r="Z12" s="108"/>
      <c r="AA12" s="19"/>
      <c r="AB12" s="19"/>
      <c r="AC12" s="108" t="s">
        <v>10</v>
      </c>
      <c r="AD12" s="108" t="s">
        <v>50</v>
      </c>
      <c r="AE12" s="108"/>
      <c r="AF12" s="108"/>
      <c r="AG12" s="111"/>
      <c r="AH12" s="108"/>
      <c r="AI12" s="108"/>
      <c r="AJ12" s="108"/>
      <c r="AK12" s="108"/>
      <c r="AL12" s="108"/>
      <c r="AM12" s="108"/>
      <c r="AN12" s="108"/>
      <c r="AO12" s="109"/>
      <c r="AP12" s="108"/>
      <c r="AQ12" s="110"/>
      <c r="AR12" s="108"/>
      <c r="AS12" s="108" t="s">
        <v>50</v>
      </c>
      <c r="AT12" s="108" t="s">
        <v>50</v>
      </c>
      <c r="AU12" s="108"/>
      <c r="AV12" s="108"/>
      <c r="AW12" s="19"/>
      <c r="AX12" s="19"/>
      <c r="AY12" s="108" t="s">
        <v>50</v>
      </c>
      <c r="AZ12" s="108" t="s">
        <v>50</v>
      </c>
      <c r="BA12" s="108"/>
      <c r="BB12" s="108"/>
      <c r="BC12" s="111" t="s">
        <v>50</v>
      </c>
      <c r="BD12" s="108" t="s">
        <v>50</v>
      </c>
      <c r="BE12" s="108"/>
      <c r="BF12" s="108"/>
      <c r="BG12" s="108"/>
      <c r="BH12" s="108"/>
      <c r="BI12" s="108"/>
      <c r="BJ12" s="108"/>
      <c r="BK12" s="109"/>
      <c r="BL12" s="108"/>
      <c r="BM12" s="110"/>
      <c r="BN12" s="108"/>
      <c r="BO12" s="132"/>
      <c r="BP12" s="108"/>
      <c r="BQ12" s="108" t="s">
        <v>50</v>
      </c>
      <c r="BR12" s="108"/>
      <c r="BS12" s="19"/>
      <c r="BT12" s="19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9"/>
      <c r="CP12" s="19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12"/>
    </row>
    <row r="13" spans="1:109" s="22" customFormat="1" ht="15.9" customHeight="1" thickBot="1" x14ac:dyDescent="0.35">
      <c r="A13" s="249"/>
      <c r="B13" s="251"/>
      <c r="C13" s="253"/>
      <c r="D13" s="313"/>
      <c r="E13" s="303"/>
      <c r="F13" s="303"/>
      <c r="G13" s="255"/>
      <c r="H13" s="257"/>
      <c r="I13" s="257"/>
      <c r="J13" s="257"/>
      <c r="K13" s="194"/>
      <c r="L13" s="259"/>
      <c r="M13" s="207"/>
      <c r="N13" s="209"/>
      <c r="O13" s="146"/>
      <c r="P13" s="211"/>
      <c r="Q13" s="213"/>
      <c r="R13" s="192"/>
      <c r="S13" s="114"/>
      <c r="T13" s="113"/>
      <c r="U13" s="113"/>
      <c r="V13" s="113"/>
      <c r="W13" s="113"/>
      <c r="X13" s="113"/>
      <c r="Y13" s="113"/>
      <c r="Z13" s="113"/>
      <c r="AA13" s="21"/>
      <c r="AB13" s="21"/>
      <c r="AC13" s="113"/>
      <c r="AD13" s="113"/>
      <c r="AE13" s="113"/>
      <c r="AF13" s="113"/>
      <c r="AG13" s="114"/>
      <c r="AH13" s="113"/>
      <c r="AI13" s="113"/>
      <c r="AJ13" s="113"/>
      <c r="AK13" s="113"/>
      <c r="AL13" s="113"/>
      <c r="AM13" s="113"/>
      <c r="AN13" s="113"/>
      <c r="AO13" s="114"/>
      <c r="AP13" s="113"/>
      <c r="AQ13" s="113"/>
      <c r="AR13" s="113"/>
      <c r="AS13" s="113"/>
      <c r="AT13" s="113"/>
      <c r="AU13" s="113"/>
      <c r="AV13" s="113"/>
      <c r="AW13" s="21"/>
      <c r="AX13" s="21"/>
      <c r="AY13" s="113"/>
      <c r="AZ13" s="113"/>
      <c r="BA13" s="113"/>
      <c r="BB13" s="113"/>
      <c r="BC13" s="114"/>
      <c r="BD13" s="113"/>
      <c r="BE13" s="113"/>
      <c r="BF13" s="113"/>
      <c r="BG13" s="113"/>
      <c r="BH13" s="113"/>
      <c r="BI13" s="113"/>
      <c r="BJ13" s="113"/>
      <c r="BK13" s="114"/>
      <c r="BL13" s="113"/>
      <c r="BM13" s="113"/>
      <c r="BN13" s="113"/>
      <c r="BO13" s="113"/>
      <c r="BP13" s="113"/>
      <c r="BQ13" s="113"/>
      <c r="BR13" s="113"/>
      <c r="BS13" s="21"/>
      <c r="BT13" s="21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21"/>
      <c r="CP13" s="21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5"/>
    </row>
    <row r="14" spans="1:109" s="20" customFormat="1" ht="15.9" customHeight="1" x14ac:dyDescent="0.3">
      <c r="A14" s="189" t="s">
        <v>51</v>
      </c>
      <c r="B14" s="243">
        <v>18</v>
      </c>
      <c r="C14" s="173">
        <v>0</v>
      </c>
      <c r="D14" s="314"/>
      <c r="E14" s="304">
        <f t="shared" ref="E14:F14" si="3">E12</f>
        <v>0</v>
      </c>
      <c r="F14" s="304">
        <f t="shared" si="3"/>
        <v>0</v>
      </c>
      <c r="G14" s="175">
        <f>G12</f>
        <v>8</v>
      </c>
      <c r="H14" s="177">
        <f>H12</f>
        <v>436</v>
      </c>
      <c r="I14" s="177">
        <f t="shared" ref="I14" si="4">B14*G14+D14*E14</f>
        <v>144</v>
      </c>
      <c r="J14" s="177">
        <f t="shared" ref="J14" si="5">B14*H14+D14*F14</f>
        <v>7848</v>
      </c>
      <c r="K14" s="187">
        <f t="shared" si="2"/>
        <v>0</v>
      </c>
      <c r="L14" s="214">
        <f>I14-P14</f>
        <v>126</v>
      </c>
      <c r="M14" s="216">
        <f>J14-Q14</f>
        <v>7848</v>
      </c>
      <c r="N14" s="198">
        <f>K14-R14</f>
        <v>0</v>
      </c>
      <c r="O14" s="147">
        <v>5</v>
      </c>
      <c r="P14" s="200">
        <v>18</v>
      </c>
      <c r="Q14" s="202">
        <f>SUM(S14:DE15)</f>
        <v>0</v>
      </c>
      <c r="R14" s="204">
        <v>0</v>
      </c>
      <c r="S14" s="118"/>
      <c r="T14" s="116"/>
      <c r="U14" s="116"/>
      <c r="V14" s="116"/>
      <c r="W14" s="116"/>
      <c r="X14" s="117"/>
      <c r="Y14" s="116" t="s">
        <v>10</v>
      </c>
      <c r="Z14" s="116"/>
      <c r="AA14" s="19"/>
      <c r="AB14" s="19"/>
      <c r="AC14" s="116"/>
      <c r="AD14" s="116"/>
      <c r="AE14" s="117" t="s">
        <v>10</v>
      </c>
      <c r="AF14" s="117"/>
      <c r="AG14" s="118"/>
      <c r="AH14" s="116"/>
      <c r="AI14" s="116"/>
      <c r="AJ14" s="116"/>
      <c r="AK14" s="116" t="s">
        <v>10</v>
      </c>
      <c r="AL14" s="116" t="s">
        <v>52</v>
      </c>
      <c r="AM14" s="116" t="s">
        <v>52</v>
      </c>
      <c r="AN14" s="116"/>
      <c r="AO14" s="118"/>
      <c r="AP14" s="116"/>
      <c r="AQ14" s="116"/>
      <c r="AR14" s="116"/>
      <c r="AS14" s="116"/>
      <c r="AT14" s="117"/>
      <c r="AU14" s="116" t="s">
        <v>10</v>
      </c>
      <c r="AV14" s="116"/>
      <c r="AW14" s="19"/>
      <c r="AX14" s="19"/>
      <c r="AY14" s="116"/>
      <c r="AZ14" s="116"/>
      <c r="BA14" s="117" t="s">
        <v>10</v>
      </c>
      <c r="BB14" s="117"/>
      <c r="BC14" s="118"/>
      <c r="BD14" s="116"/>
      <c r="BE14" s="116" t="s">
        <v>52</v>
      </c>
      <c r="BF14" s="116"/>
      <c r="BG14" s="116" t="s">
        <v>52</v>
      </c>
      <c r="BH14" s="116" t="s">
        <v>52</v>
      </c>
      <c r="BI14" s="116"/>
      <c r="BJ14" s="116"/>
      <c r="BK14" s="118" t="s">
        <v>52</v>
      </c>
      <c r="BL14" s="116" t="s">
        <v>52</v>
      </c>
      <c r="BM14" s="116" t="s">
        <v>52</v>
      </c>
      <c r="BN14" s="116"/>
      <c r="BO14" s="116"/>
      <c r="BP14" s="117"/>
      <c r="BQ14" s="116"/>
      <c r="BR14" s="116"/>
      <c r="BS14" s="19"/>
      <c r="BT14" s="19"/>
      <c r="BU14" s="116"/>
      <c r="BV14" s="116"/>
      <c r="BW14" s="116" t="s">
        <v>52</v>
      </c>
      <c r="BX14" s="116"/>
      <c r="BY14" s="116" t="s">
        <v>52</v>
      </c>
      <c r="BZ14" s="116" t="s">
        <v>52</v>
      </c>
      <c r="CA14" s="116"/>
      <c r="CB14" s="116"/>
      <c r="CC14" s="116"/>
      <c r="CD14" s="116"/>
      <c r="CE14" s="116"/>
      <c r="CF14" s="116"/>
      <c r="CG14" s="116" t="s">
        <v>52</v>
      </c>
      <c r="CH14" s="116" t="s">
        <v>52</v>
      </c>
      <c r="CI14" s="116"/>
      <c r="CJ14" s="116"/>
      <c r="CK14" s="116"/>
      <c r="CL14" s="116"/>
      <c r="CM14" s="116"/>
      <c r="CN14" s="116"/>
      <c r="CO14" s="19"/>
      <c r="CP14" s="19"/>
      <c r="CQ14" s="116"/>
      <c r="CR14" s="116"/>
      <c r="CS14" s="116"/>
      <c r="CT14" s="116"/>
      <c r="CU14" s="116" t="s">
        <v>52</v>
      </c>
      <c r="CV14" s="116" t="s">
        <v>52</v>
      </c>
      <c r="CW14" s="116"/>
      <c r="CX14" s="116"/>
      <c r="CY14" s="116"/>
      <c r="CZ14" s="116" t="s">
        <v>52</v>
      </c>
      <c r="DA14" s="116" t="s">
        <v>52</v>
      </c>
      <c r="DB14" s="116"/>
      <c r="DC14" s="116" t="s">
        <v>52</v>
      </c>
      <c r="DD14" s="116"/>
      <c r="DE14" s="119"/>
    </row>
    <row r="15" spans="1:109" s="22" customFormat="1" ht="15.9" customHeight="1" thickBot="1" x14ac:dyDescent="0.35">
      <c r="A15" s="190"/>
      <c r="B15" s="244"/>
      <c r="C15" s="174"/>
      <c r="D15" s="315"/>
      <c r="E15" s="305"/>
      <c r="F15" s="305"/>
      <c r="G15" s="176"/>
      <c r="H15" s="178"/>
      <c r="I15" s="178"/>
      <c r="J15" s="178"/>
      <c r="K15" s="188"/>
      <c r="L15" s="215"/>
      <c r="M15" s="217"/>
      <c r="N15" s="199"/>
      <c r="O15" s="148"/>
      <c r="P15" s="201"/>
      <c r="Q15" s="203"/>
      <c r="R15" s="205"/>
      <c r="S15" s="121"/>
      <c r="T15" s="120"/>
      <c r="U15" s="120"/>
      <c r="V15" s="120"/>
      <c r="W15" s="120"/>
      <c r="X15" s="120"/>
      <c r="Y15" s="120"/>
      <c r="Z15" s="120"/>
      <c r="AA15" s="21"/>
      <c r="AB15" s="21"/>
      <c r="AC15" s="120"/>
      <c r="AD15" s="120"/>
      <c r="AE15" s="120"/>
      <c r="AF15" s="120"/>
      <c r="AG15" s="121"/>
      <c r="AH15" s="120"/>
      <c r="AI15" s="120"/>
      <c r="AJ15" s="120"/>
      <c r="AK15" s="120"/>
      <c r="AL15" s="120"/>
      <c r="AM15" s="120"/>
      <c r="AN15" s="120"/>
      <c r="AO15" s="121"/>
      <c r="AP15" s="120"/>
      <c r="AQ15" s="120"/>
      <c r="AR15" s="120"/>
      <c r="AS15" s="120"/>
      <c r="AT15" s="120"/>
      <c r="AU15" s="120"/>
      <c r="AV15" s="120"/>
      <c r="AW15" s="21"/>
      <c r="AX15" s="21"/>
      <c r="AY15" s="120"/>
      <c r="AZ15" s="120"/>
      <c r="BA15" s="120"/>
      <c r="BB15" s="120"/>
      <c r="BC15" s="121"/>
      <c r="BD15" s="120"/>
      <c r="BE15" s="120"/>
      <c r="BF15" s="120"/>
      <c r="BG15" s="120"/>
      <c r="BH15" s="120"/>
      <c r="BI15" s="120"/>
      <c r="BJ15" s="120"/>
      <c r="BK15" s="121"/>
      <c r="BL15" s="120"/>
      <c r="BM15" s="120"/>
      <c r="BN15" s="120"/>
      <c r="BO15" s="120"/>
      <c r="BP15" s="120"/>
      <c r="BQ15" s="120"/>
      <c r="BR15" s="120"/>
      <c r="BS15" s="21"/>
      <c r="BT15" s="21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21"/>
      <c r="CP15" s="21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2"/>
    </row>
    <row r="16" spans="1:109" s="20" customFormat="1" ht="15.9" customHeight="1" x14ac:dyDescent="0.3">
      <c r="A16" s="330" t="s">
        <v>49</v>
      </c>
      <c r="B16" s="332">
        <v>15</v>
      </c>
      <c r="C16" s="334">
        <v>0</v>
      </c>
      <c r="D16" s="336"/>
      <c r="E16" s="320">
        <f>E14</f>
        <v>0</v>
      </c>
      <c r="F16" s="320">
        <f>F14</f>
        <v>0</v>
      </c>
      <c r="G16" s="268">
        <f>G14</f>
        <v>8</v>
      </c>
      <c r="H16" s="260">
        <f>H14</f>
        <v>436</v>
      </c>
      <c r="I16" s="260">
        <f t="shared" ref="I16" si="6">B16*G16+D16*E16</f>
        <v>120</v>
      </c>
      <c r="J16" s="260">
        <f t="shared" ref="J16" si="7">B16*H16+D16*F16</f>
        <v>6540</v>
      </c>
      <c r="K16" s="262">
        <f t="shared" ref="K16" si="8">C16</f>
        <v>0</v>
      </c>
      <c r="L16" s="264">
        <f>I16-P16</f>
        <v>105</v>
      </c>
      <c r="M16" s="266">
        <f>J16-Q16</f>
        <v>6540</v>
      </c>
      <c r="N16" s="167">
        <f>K16-R16</f>
        <v>0</v>
      </c>
      <c r="O16" s="149"/>
      <c r="P16" s="322">
        <v>15</v>
      </c>
      <c r="Q16" s="324">
        <f>SUM(S16:DE17)</f>
        <v>0</v>
      </c>
      <c r="R16" s="326">
        <v>0</v>
      </c>
      <c r="S16" s="102" t="s">
        <v>52</v>
      </c>
      <c r="T16" s="100" t="s">
        <v>52</v>
      </c>
      <c r="U16" s="103"/>
      <c r="V16" s="100"/>
      <c r="W16" s="100"/>
      <c r="X16" s="100"/>
      <c r="Y16" s="100"/>
      <c r="Z16" s="100"/>
      <c r="AA16" s="19"/>
      <c r="AB16" s="19"/>
      <c r="AC16" s="100"/>
      <c r="AD16" s="100"/>
      <c r="AE16" s="100"/>
      <c r="AF16" s="100"/>
      <c r="AG16" s="101" t="s">
        <v>52</v>
      </c>
      <c r="AH16" s="100" t="s">
        <v>52</v>
      </c>
      <c r="AI16" s="100"/>
      <c r="AJ16" s="100"/>
      <c r="AK16" s="100"/>
      <c r="AL16" s="100"/>
      <c r="AM16" s="100"/>
      <c r="AN16" s="100"/>
      <c r="AO16" s="102" t="s">
        <v>52</v>
      </c>
      <c r="AP16" s="100" t="s">
        <v>52</v>
      </c>
      <c r="AQ16" s="103"/>
      <c r="AR16" s="100"/>
      <c r="AS16" s="100"/>
      <c r="AT16" s="100"/>
      <c r="AU16" s="100"/>
      <c r="AV16" s="100"/>
      <c r="AW16" s="19"/>
      <c r="AX16" s="19"/>
      <c r="AY16" s="100"/>
      <c r="AZ16" s="100"/>
      <c r="BA16" s="100"/>
      <c r="BB16" s="100"/>
      <c r="BC16" s="101"/>
      <c r="BD16" s="100"/>
      <c r="BE16" s="100"/>
      <c r="BF16" s="100"/>
      <c r="BG16" s="100"/>
      <c r="BH16" s="100"/>
      <c r="BI16" s="100"/>
      <c r="BJ16" s="100"/>
      <c r="BK16" s="102"/>
      <c r="BL16" s="100"/>
      <c r="BM16" s="103"/>
      <c r="BN16" s="100"/>
      <c r="BO16" s="100"/>
      <c r="BP16" s="100"/>
      <c r="BQ16" s="100"/>
      <c r="BR16" s="100"/>
      <c r="BS16" s="19"/>
      <c r="BT16" s="19"/>
      <c r="BU16" s="100" t="s">
        <v>52</v>
      </c>
      <c r="BV16" s="100" t="s">
        <v>52</v>
      </c>
      <c r="BW16" s="100"/>
      <c r="BX16" s="100"/>
      <c r="BY16" s="100"/>
      <c r="BZ16" s="100"/>
      <c r="CA16" s="100"/>
      <c r="CB16" s="100"/>
      <c r="CC16" s="100" t="s">
        <v>52</v>
      </c>
      <c r="CD16" s="100" t="s">
        <v>52</v>
      </c>
      <c r="CE16" s="100"/>
      <c r="CF16" s="100"/>
      <c r="CG16" s="100"/>
      <c r="CH16" s="100"/>
      <c r="CI16" s="100"/>
      <c r="CJ16" s="100"/>
      <c r="CK16" s="100" t="s">
        <v>52</v>
      </c>
      <c r="CL16" s="100" t="s">
        <v>52</v>
      </c>
      <c r="CM16" s="100"/>
      <c r="CN16" s="100"/>
      <c r="CO16" s="19"/>
      <c r="CP16" s="19"/>
      <c r="CQ16" s="100" t="s">
        <v>52</v>
      </c>
      <c r="CR16" s="100" t="s">
        <v>52</v>
      </c>
      <c r="CS16" s="100"/>
      <c r="CT16" s="100"/>
      <c r="CU16" s="100"/>
      <c r="CV16" s="100"/>
      <c r="CW16" s="100"/>
      <c r="CX16" s="100"/>
      <c r="CY16" s="100" t="s">
        <v>52</v>
      </c>
      <c r="CZ16" s="100"/>
      <c r="DA16" s="100"/>
      <c r="DB16" s="100"/>
      <c r="DC16" s="100"/>
      <c r="DD16" s="100"/>
      <c r="DE16" s="104"/>
    </row>
    <row r="17" spans="1:109" s="22" customFormat="1" ht="15.9" customHeight="1" thickBot="1" x14ac:dyDescent="0.35">
      <c r="A17" s="331"/>
      <c r="B17" s="333"/>
      <c r="C17" s="335"/>
      <c r="D17" s="337"/>
      <c r="E17" s="321"/>
      <c r="F17" s="321"/>
      <c r="G17" s="269"/>
      <c r="H17" s="261"/>
      <c r="I17" s="261"/>
      <c r="J17" s="261"/>
      <c r="K17" s="263"/>
      <c r="L17" s="265"/>
      <c r="M17" s="267"/>
      <c r="N17" s="168"/>
      <c r="O17" s="150">
        <v>0</v>
      </c>
      <c r="P17" s="323"/>
      <c r="Q17" s="325"/>
      <c r="R17" s="327"/>
      <c r="S17" s="106"/>
      <c r="T17" s="105"/>
      <c r="U17" s="105"/>
      <c r="V17" s="105"/>
      <c r="W17" s="105"/>
      <c r="X17" s="105"/>
      <c r="Y17" s="105"/>
      <c r="Z17" s="105"/>
      <c r="AA17" s="21"/>
      <c r="AB17" s="21"/>
      <c r="AC17" s="105"/>
      <c r="AD17" s="105"/>
      <c r="AE17" s="105"/>
      <c r="AF17" s="105"/>
      <c r="AG17" s="106"/>
      <c r="AH17" s="105"/>
      <c r="AI17" s="105"/>
      <c r="AJ17" s="105"/>
      <c r="AK17" s="105"/>
      <c r="AL17" s="105"/>
      <c r="AM17" s="105"/>
      <c r="AN17" s="105"/>
      <c r="AO17" s="106"/>
      <c r="AP17" s="105"/>
      <c r="AQ17" s="105"/>
      <c r="AR17" s="105"/>
      <c r="AS17" s="105"/>
      <c r="AT17" s="105"/>
      <c r="AU17" s="105"/>
      <c r="AV17" s="105"/>
      <c r="AW17" s="21"/>
      <c r="AX17" s="21"/>
      <c r="AY17" s="105"/>
      <c r="AZ17" s="105"/>
      <c r="BA17" s="105"/>
      <c r="BB17" s="105"/>
      <c r="BC17" s="106"/>
      <c r="BD17" s="105"/>
      <c r="BE17" s="105"/>
      <c r="BF17" s="105"/>
      <c r="BG17" s="105"/>
      <c r="BH17" s="105"/>
      <c r="BI17" s="105"/>
      <c r="BJ17" s="105"/>
      <c r="BK17" s="106"/>
      <c r="BL17" s="105"/>
      <c r="BM17" s="105"/>
      <c r="BN17" s="105"/>
      <c r="BO17" s="105"/>
      <c r="BP17" s="105"/>
      <c r="BQ17" s="105"/>
      <c r="BR17" s="105"/>
      <c r="BS17" s="21"/>
      <c r="BT17" s="21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21"/>
      <c r="CP17" s="21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7"/>
    </row>
    <row r="18" spans="1:109" s="20" customFormat="1" ht="15.9" customHeight="1" x14ac:dyDescent="0.3">
      <c r="A18" s="171"/>
      <c r="B18" s="185"/>
      <c r="C18" s="183"/>
      <c r="D18" s="316"/>
      <c r="E18" s="158">
        <f t="shared" ref="E18:F18" si="9">E14</f>
        <v>0</v>
      </c>
      <c r="F18" s="158">
        <f t="shared" si="9"/>
        <v>0</v>
      </c>
      <c r="G18" s="181">
        <f>G14</f>
        <v>8</v>
      </c>
      <c r="H18" s="179">
        <f>H14</f>
        <v>436</v>
      </c>
      <c r="I18" s="179">
        <f t="shared" ref="I18" si="10">B18*G18+D18*E18</f>
        <v>0</v>
      </c>
      <c r="J18" s="179">
        <f t="shared" ref="J18" si="11">B18*H18+D18*F18</f>
        <v>0</v>
      </c>
      <c r="K18" s="152">
        <f t="shared" si="2"/>
        <v>0</v>
      </c>
      <c r="L18" s="154">
        <f>I18-P18</f>
        <v>0</v>
      </c>
      <c r="M18" s="156">
        <f>J18-Q18</f>
        <v>0</v>
      </c>
      <c r="N18" s="169">
        <f>K18-R18</f>
        <v>0</v>
      </c>
      <c r="O18" s="135"/>
      <c r="P18" s="160"/>
      <c r="Q18" s="162">
        <f>SUM(S18:DE19)</f>
        <v>0</v>
      </c>
      <c r="R18" s="158"/>
      <c r="S18" s="81"/>
      <c r="T18" s="79"/>
      <c r="U18" s="79"/>
      <c r="V18" s="79"/>
      <c r="W18" s="79"/>
      <c r="X18" s="27"/>
      <c r="Y18" s="27"/>
      <c r="Z18" s="27"/>
      <c r="AA18" s="19"/>
      <c r="AB18" s="19"/>
      <c r="AC18" s="79"/>
      <c r="AD18" s="79"/>
      <c r="AE18" s="91"/>
      <c r="AF18" s="91"/>
      <c r="AG18" s="81"/>
      <c r="AH18" s="79"/>
      <c r="AI18" s="79"/>
      <c r="AJ18" s="79"/>
      <c r="AK18" s="79"/>
      <c r="AL18" s="79"/>
      <c r="AM18" s="79"/>
      <c r="AN18" s="79"/>
      <c r="AO18" s="81"/>
      <c r="AP18" s="79"/>
      <c r="AQ18" s="79"/>
      <c r="AR18" s="79"/>
      <c r="AS18" s="79"/>
      <c r="AT18" s="79"/>
      <c r="AU18" s="79"/>
      <c r="AV18" s="79"/>
      <c r="AW18" s="19"/>
      <c r="AX18" s="19"/>
      <c r="AY18" s="79"/>
      <c r="AZ18" s="79"/>
      <c r="BA18" s="91"/>
      <c r="BB18" s="91"/>
      <c r="BC18" s="81"/>
      <c r="BD18" s="79"/>
      <c r="BE18" s="79"/>
      <c r="BF18" s="79"/>
      <c r="BG18" s="79"/>
      <c r="BH18" s="79"/>
      <c r="BI18" s="79"/>
      <c r="BJ18" s="79"/>
      <c r="BK18" s="81"/>
      <c r="BL18" s="79"/>
      <c r="BM18" s="79"/>
      <c r="BN18" s="79"/>
      <c r="BO18" s="79"/>
      <c r="BP18" s="79"/>
      <c r="BQ18" s="79"/>
      <c r="BR18" s="27"/>
      <c r="BS18" s="19"/>
      <c r="BT18" s="1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19"/>
      <c r="CP18" s="1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92"/>
    </row>
    <row r="19" spans="1:109" s="22" customFormat="1" ht="15.75" customHeight="1" thickBot="1" x14ac:dyDescent="0.35">
      <c r="A19" s="172"/>
      <c r="B19" s="186"/>
      <c r="C19" s="184"/>
      <c r="D19" s="317"/>
      <c r="E19" s="159"/>
      <c r="F19" s="159"/>
      <c r="G19" s="182"/>
      <c r="H19" s="180"/>
      <c r="I19" s="180"/>
      <c r="J19" s="180"/>
      <c r="K19" s="153"/>
      <c r="L19" s="155"/>
      <c r="M19" s="157"/>
      <c r="N19" s="170"/>
      <c r="O19" s="136"/>
      <c r="P19" s="161"/>
      <c r="Q19" s="163"/>
      <c r="R19" s="159"/>
      <c r="S19" s="82"/>
      <c r="T19" s="80"/>
      <c r="U19" s="80"/>
      <c r="V19" s="80"/>
      <c r="W19" s="80"/>
      <c r="X19" s="29"/>
      <c r="Y19" s="29"/>
      <c r="Z19" s="29"/>
      <c r="AA19" s="21"/>
      <c r="AB19" s="21"/>
      <c r="AC19" s="80"/>
      <c r="AD19" s="80"/>
      <c r="AE19" s="80"/>
      <c r="AF19" s="80"/>
      <c r="AG19" s="82"/>
      <c r="AH19" s="80"/>
      <c r="AI19" s="80"/>
      <c r="AJ19" s="80"/>
      <c r="AK19" s="80"/>
      <c r="AL19" s="80"/>
      <c r="AM19" s="80"/>
      <c r="AN19" s="80"/>
      <c r="AO19" s="82"/>
      <c r="AP19" s="80"/>
      <c r="AQ19" s="80"/>
      <c r="AR19" s="80"/>
      <c r="AS19" s="80"/>
      <c r="AT19" s="80"/>
      <c r="AU19" s="80"/>
      <c r="AV19" s="80"/>
      <c r="AW19" s="21"/>
      <c r="AX19" s="21"/>
      <c r="AY19" s="80"/>
      <c r="AZ19" s="80"/>
      <c r="BA19" s="80"/>
      <c r="BB19" s="80"/>
      <c r="BC19" s="82"/>
      <c r="BD19" s="80"/>
      <c r="BE19" s="80"/>
      <c r="BF19" s="80"/>
      <c r="BG19" s="80"/>
      <c r="BH19" s="80"/>
      <c r="BI19" s="80"/>
      <c r="BJ19" s="80"/>
      <c r="BK19" s="82"/>
      <c r="BL19" s="80"/>
      <c r="BM19" s="80"/>
      <c r="BN19" s="80"/>
      <c r="BO19" s="80"/>
      <c r="BP19" s="80"/>
      <c r="BQ19" s="80"/>
      <c r="BR19" s="29"/>
      <c r="BS19" s="21"/>
      <c r="BT19" s="21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97"/>
      <c r="CP19" s="97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93"/>
    </row>
    <row r="20" spans="1:109" s="20" customFormat="1" ht="15.9" customHeight="1" x14ac:dyDescent="0.3">
      <c r="A20" s="171"/>
      <c r="B20" s="185"/>
      <c r="C20" s="183"/>
      <c r="D20" s="316"/>
      <c r="E20" s="158">
        <f t="shared" ref="E20:F20" si="12">E18</f>
        <v>0</v>
      </c>
      <c r="F20" s="158">
        <f t="shared" si="12"/>
        <v>0</v>
      </c>
      <c r="G20" s="181">
        <f>G18</f>
        <v>8</v>
      </c>
      <c r="H20" s="179">
        <f>H18</f>
        <v>436</v>
      </c>
      <c r="I20" s="179">
        <f t="shared" ref="I20" si="13">B20*G20+D20*E20</f>
        <v>0</v>
      </c>
      <c r="J20" s="179">
        <f t="shared" ref="J20" si="14">B20*H20+D20*F20</f>
        <v>0</v>
      </c>
      <c r="K20" s="152">
        <f t="shared" si="2"/>
        <v>0</v>
      </c>
      <c r="L20" s="154">
        <f>I20-P20</f>
        <v>0</v>
      </c>
      <c r="M20" s="156">
        <f>J20-Q20</f>
        <v>0</v>
      </c>
      <c r="N20" s="169">
        <f>K20-R20</f>
        <v>0</v>
      </c>
      <c r="O20" s="135"/>
      <c r="P20" s="160"/>
      <c r="Q20" s="162">
        <f>SUM(S20:DE21)</f>
        <v>0</v>
      </c>
      <c r="R20" s="158"/>
      <c r="S20" s="81"/>
      <c r="T20" s="79"/>
      <c r="U20" s="79"/>
      <c r="V20" s="79"/>
      <c r="W20" s="79"/>
      <c r="X20" s="27"/>
      <c r="Y20" s="27"/>
      <c r="Z20" s="27"/>
      <c r="AA20" s="19"/>
      <c r="AB20" s="19"/>
      <c r="AC20" s="79"/>
      <c r="AD20" s="79"/>
      <c r="AE20" s="79"/>
      <c r="AF20" s="79"/>
      <c r="AG20" s="89"/>
      <c r="AH20" s="79"/>
      <c r="AI20" s="79"/>
      <c r="AJ20" s="79"/>
      <c r="AK20" s="79"/>
      <c r="AL20" s="79"/>
      <c r="AM20" s="79"/>
      <c r="AN20" s="79"/>
      <c r="AO20" s="81"/>
      <c r="AP20" s="79"/>
      <c r="AQ20" s="79"/>
      <c r="AR20" s="79"/>
      <c r="AS20" s="79"/>
      <c r="AT20" s="79"/>
      <c r="AU20" s="79"/>
      <c r="AV20" s="79"/>
      <c r="AW20" s="19"/>
      <c r="AX20" s="19"/>
      <c r="AY20" s="79"/>
      <c r="AZ20" s="79"/>
      <c r="BA20" s="79"/>
      <c r="BB20" s="79"/>
      <c r="BC20" s="89"/>
      <c r="BD20" s="79"/>
      <c r="BE20" s="79"/>
      <c r="BF20" s="79"/>
      <c r="BG20" s="79"/>
      <c r="BH20" s="79"/>
      <c r="BI20" s="79"/>
      <c r="BJ20" s="79"/>
      <c r="BK20" s="81"/>
      <c r="BL20" s="79"/>
      <c r="BM20" s="79"/>
      <c r="BN20" s="79"/>
      <c r="BO20" s="79"/>
      <c r="BP20" s="79"/>
      <c r="BQ20" s="79"/>
      <c r="BR20" s="27"/>
      <c r="BS20" s="19"/>
      <c r="BT20" s="1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96"/>
      <c r="CP20" s="96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92"/>
    </row>
    <row r="21" spans="1:109" s="22" customFormat="1" ht="15.9" customHeight="1" thickBot="1" x14ac:dyDescent="0.35">
      <c r="A21" s="172"/>
      <c r="B21" s="186"/>
      <c r="C21" s="184"/>
      <c r="D21" s="317"/>
      <c r="E21" s="159"/>
      <c r="F21" s="159"/>
      <c r="G21" s="182"/>
      <c r="H21" s="180"/>
      <c r="I21" s="180"/>
      <c r="J21" s="180"/>
      <c r="K21" s="153"/>
      <c r="L21" s="155"/>
      <c r="M21" s="157"/>
      <c r="N21" s="170"/>
      <c r="O21" s="136"/>
      <c r="P21" s="161"/>
      <c r="Q21" s="163"/>
      <c r="R21" s="159"/>
      <c r="S21" s="82"/>
      <c r="T21" s="80"/>
      <c r="U21" s="80"/>
      <c r="V21" s="80"/>
      <c r="W21" s="80"/>
      <c r="X21" s="29"/>
      <c r="Y21" s="29"/>
      <c r="Z21" s="29"/>
      <c r="AA21" s="21"/>
      <c r="AB21" s="21"/>
      <c r="AC21" s="80"/>
      <c r="AD21" s="80"/>
      <c r="AE21" s="80"/>
      <c r="AF21" s="80"/>
      <c r="AG21" s="82"/>
      <c r="AH21" s="80"/>
      <c r="AI21" s="80"/>
      <c r="AJ21" s="80"/>
      <c r="AK21" s="80"/>
      <c r="AL21" s="80"/>
      <c r="AM21" s="80"/>
      <c r="AN21" s="80"/>
      <c r="AO21" s="82"/>
      <c r="AP21" s="80"/>
      <c r="AQ21" s="80"/>
      <c r="AR21" s="80"/>
      <c r="AS21" s="80"/>
      <c r="AT21" s="80"/>
      <c r="AU21" s="80"/>
      <c r="AV21" s="80"/>
      <c r="AW21" s="21"/>
      <c r="AX21" s="21"/>
      <c r="AY21" s="80"/>
      <c r="AZ21" s="80"/>
      <c r="BA21" s="80"/>
      <c r="BB21" s="80"/>
      <c r="BC21" s="82"/>
      <c r="BD21" s="80"/>
      <c r="BE21" s="80"/>
      <c r="BF21" s="80"/>
      <c r="BG21" s="80"/>
      <c r="BH21" s="80"/>
      <c r="BI21" s="80"/>
      <c r="BJ21" s="80"/>
      <c r="BK21" s="82"/>
      <c r="BL21" s="80"/>
      <c r="BM21" s="80"/>
      <c r="BN21" s="80"/>
      <c r="BO21" s="80"/>
      <c r="BP21" s="80"/>
      <c r="BQ21" s="80"/>
      <c r="BR21" s="29"/>
      <c r="BS21" s="21"/>
      <c r="BT21" s="21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97"/>
      <c r="CP21" s="97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93"/>
    </row>
    <row r="22" spans="1:109" s="25" customFormat="1" ht="15.75" customHeight="1" x14ac:dyDescent="0.3">
      <c r="A22" s="171"/>
      <c r="B22" s="239"/>
      <c r="C22" s="241"/>
      <c r="D22" s="318"/>
      <c r="E22" s="158">
        <f t="shared" ref="E22:F22" si="15">E20</f>
        <v>0</v>
      </c>
      <c r="F22" s="158">
        <f t="shared" si="15"/>
        <v>0</v>
      </c>
      <c r="G22" s="181">
        <f>G20</f>
        <v>8</v>
      </c>
      <c r="H22" s="179">
        <f>H20</f>
        <v>436</v>
      </c>
      <c r="I22" s="179">
        <f t="shared" ref="I22" si="16">B22*G22+D22*E22</f>
        <v>0</v>
      </c>
      <c r="J22" s="179">
        <f t="shared" ref="J22" si="17">B22*H22+D22*F22</f>
        <v>0</v>
      </c>
      <c r="K22" s="152">
        <f t="shared" si="2"/>
        <v>0</v>
      </c>
      <c r="L22" s="154">
        <f>I22-P22</f>
        <v>0</v>
      </c>
      <c r="M22" s="156">
        <f>J22-Q22</f>
        <v>0</v>
      </c>
      <c r="N22" s="169">
        <f>K22-R22</f>
        <v>0</v>
      </c>
      <c r="O22" s="135"/>
      <c r="P22" s="160"/>
      <c r="Q22" s="162">
        <f>SUM(S22:DE23)</f>
        <v>0</v>
      </c>
      <c r="R22" s="158"/>
      <c r="S22" s="84"/>
      <c r="T22" s="83"/>
      <c r="U22" s="83"/>
      <c r="V22" s="83"/>
      <c r="W22" s="83"/>
      <c r="X22" s="30"/>
      <c r="Y22" s="30"/>
      <c r="Z22" s="30"/>
      <c r="AA22" s="26"/>
      <c r="AB22" s="26"/>
      <c r="AC22" s="83"/>
      <c r="AD22" s="83"/>
      <c r="AE22" s="83"/>
      <c r="AF22" s="83"/>
      <c r="AG22" s="84"/>
      <c r="AH22" s="83"/>
      <c r="AI22" s="83"/>
      <c r="AJ22" s="83"/>
      <c r="AK22" s="83"/>
      <c r="AL22" s="83"/>
      <c r="AM22" s="83"/>
      <c r="AN22" s="83"/>
      <c r="AO22" s="84"/>
      <c r="AP22" s="83"/>
      <c r="AQ22" s="83"/>
      <c r="AR22" s="83"/>
      <c r="AS22" s="83"/>
      <c r="AT22" s="83"/>
      <c r="AU22" s="83"/>
      <c r="AV22" s="83"/>
      <c r="AW22" s="26"/>
      <c r="AX22" s="26"/>
      <c r="AY22" s="83"/>
      <c r="AZ22" s="83"/>
      <c r="BA22" s="83"/>
      <c r="BB22" s="83"/>
      <c r="BC22" s="84"/>
      <c r="BD22" s="83"/>
      <c r="BE22" s="83"/>
      <c r="BF22" s="83"/>
      <c r="BG22" s="83"/>
      <c r="BH22" s="83"/>
      <c r="BI22" s="83"/>
      <c r="BJ22" s="83"/>
      <c r="BK22" s="84"/>
      <c r="BL22" s="83"/>
      <c r="BM22" s="83"/>
      <c r="BN22" s="83"/>
      <c r="BO22" s="83"/>
      <c r="BP22" s="83"/>
      <c r="BQ22" s="83"/>
      <c r="BR22" s="30"/>
      <c r="BS22" s="26"/>
      <c r="BT22" s="26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98"/>
      <c r="CP22" s="98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94"/>
    </row>
    <row r="23" spans="1:109" s="25" customFormat="1" ht="16.2" customHeight="1" thickBot="1" x14ac:dyDescent="0.35">
      <c r="A23" s="172"/>
      <c r="B23" s="240"/>
      <c r="C23" s="242"/>
      <c r="D23" s="319"/>
      <c r="E23" s="159"/>
      <c r="F23" s="159"/>
      <c r="G23" s="182"/>
      <c r="H23" s="180"/>
      <c r="I23" s="180"/>
      <c r="J23" s="180"/>
      <c r="K23" s="153"/>
      <c r="L23" s="155"/>
      <c r="M23" s="157"/>
      <c r="N23" s="170"/>
      <c r="O23" s="136"/>
      <c r="P23" s="161"/>
      <c r="Q23" s="163"/>
      <c r="R23" s="159"/>
      <c r="S23" s="86"/>
      <c r="T23" s="85"/>
      <c r="U23" s="85"/>
      <c r="V23" s="85"/>
      <c r="W23" s="85"/>
      <c r="X23" s="28"/>
      <c r="Y23" s="28"/>
      <c r="Z23" s="28"/>
      <c r="AA23" s="24"/>
      <c r="AB23" s="24"/>
      <c r="AC23" s="85"/>
      <c r="AD23" s="85"/>
      <c r="AE23" s="85"/>
      <c r="AF23" s="85"/>
      <c r="AG23" s="86"/>
      <c r="AH23" s="85"/>
      <c r="AI23" s="85"/>
      <c r="AJ23" s="85"/>
      <c r="AK23" s="85"/>
      <c r="AL23" s="85"/>
      <c r="AM23" s="85"/>
      <c r="AN23" s="85"/>
      <c r="AO23" s="86"/>
      <c r="AP23" s="85"/>
      <c r="AQ23" s="85"/>
      <c r="AR23" s="85"/>
      <c r="AS23" s="85"/>
      <c r="AT23" s="85"/>
      <c r="AU23" s="85"/>
      <c r="AV23" s="85"/>
      <c r="AW23" s="24"/>
      <c r="AX23" s="24"/>
      <c r="AY23" s="85"/>
      <c r="AZ23" s="85"/>
      <c r="BA23" s="85"/>
      <c r="BB23" s="85"/>
      <c r="BC23" s="86"/>
      <c r="BD23" s="85"/>
      <c r="BE23" s="85"/>
      <c r="BF23" s="85"/>
      <c r="BG23" s="85"/>
      <c r="BH23" s="85"/>
      <c r="BI23" s="85"/>
      <c r="BJ23" s="85"/>
      <c r="BK23" s="86"/>
      <c r="BL23" s="85"/>
      <c r="BM23" s="85"/>
      <c r="BN23" s="85"/>
      <c r="BO23" s="85"/>
      <c r="BP23" s="85"/>
      <c r="BQ23" s="85"/>
      <c r="BR23" s="28"/>
      <c r="BS23" s="24"/>
      <c r="BT23" s="24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99"/>
      <c r="CP23" s="99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95"/>
    </row>
    <row r="24" spans="1:109" s="20" customFormat="1" ht="15.9" customHeight="1" x14ac:dyDescent="0.3">
      <c r="A24" s="328"/>
      <c r="B24" s="185"/>
      <c r="C24" s="183"/>
      <c r="D24" s="316"/>
      <c r="E24" s="158">
        <f>E22</f>
        <v>0</v>
      </c>
      <c r="F24" s="158">
        <f>F22</f>
        <v>0</v>
      </c>
      <c r="G24" s="181">
        <f>G22</f>
        <v>8</v>
      </c>
      <c r="H24" s="179">
        <f>H22</f>
        <v>436</v>
      </c>
      <c r="I24" s="179">
        <f t="shared" ref="I24" si="18">B24*G24+D24*E24</f>
        <v>0</v>
      </c>
      <c r="J24" s="179">
        <f t="shared" ref="J24" si="19">B24*H24+D24*F24</f>
        <v>0</v>
      </c>
      <c r="K24" s="152">
        <f t="shared" ref="K24" si="20">C24</f>
        <v>0</v>
      </c>
      <c r="L24" s="154">
        <f>I24-P24</f>
        <v>0</v>
      </c>
      <c r="M24" s="156">
        <f>J24-Q24</f>
        <v>0</v>
      </c>
      <c r="N24" s="169">
        <f>K24-R24</f>
        <v>0</v>
      </c>
      <c r="O24" s="135"/>
      <c r="P24" s="160"/>
      <c r="Q24" s="162">
        <f>SUM(S24:DE25)</f>
        <v>0</v>
      </c>
      <c r="R24" s="158"/>
      <c r="S24" s="81"/>
      <c r="T24" s="79"/>
      <c r="U24" s="79"/>
      <c r="V24" s="79"/>
      <c r="W24" s="79"/>
      <c r="X24" s="27"/>
      <c r="Y24" s="27"/>
      <c r="Z24" s="27"/>
      <c r="AA24" s="19"/>
      <c r="AB24" s="19"/>
      <c r="AC24" s="79"/>
      <c r="AD24" s="79"/>
      <c r="AE24" s="79"/>
      <c r="AF24" s="79"/>
      <c r="AG24" s="81"/>
      <c r="AH24" s="79"/>
      <c r="AI24" s="79"/>
      <c r="AJ24" s="79"/>
      <c r="AK24" s="79"/>
      <c r="AL24" s="79"/>
      <c r="AM24" s="79"/>
      <c r="AN24" s="79"/>
      <c r="AO24" s="81"/>
      <c r="AP24" s="79"/>
      <c r="AQ24" s="79"/>
      <c r="AR24" s="79"/>
      <c r="AS24" s="79"/>
      <c r="AT24" s="79"/>
      <c r="AU24" s="79"/>
      <c r="AV24" s="79"/>
      <c r="AW24" s="19"/>
      <c r="AX24" s="19"/>
      <c r="AY24" s="79"/>
      <c r="AZ24" s="79"/>
      <c r="BA24" s="79"/>
      <c r="BB24" s="79"/>
      <c r="BC24" s="81"/>
      <c r="BD24" s="79"/>
      <c r="BE24" s="79"/>
      <c r="BF24" s="79"/>
      <c r="BG24" s="79"/>
      <c r="BH24" s="79"/>
      <c r="BI24" s="79"/>
      <c r="BJ24" s="79"/>
      <c r="BK24" s="81"/>
      <c r="BL24" s="79"/>
      <c r="BM24" s="79"/>
      <c r="BN24" s="79"/>
      <c r="BO24" s="79"/>
      <c r="BP24" s="79"/>
      <c r="BQ24" s="79"/>
      <c r="BR24" s="27"/>
      <c r="BS24" s="19"/>
      <c r="BT24" s="1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96"/>
      <c r="CP24" s="96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</row>
    <row r="25" spans="1:109" s="22" customFormat="1" ht="15.9" customHeight="1" thickBot="1" x14ac:dyDescent="0.35">
      <c r="A25" s="329"/>
      <c r="B25" s="186"/>
      <c r="C25" s="184"/>
      <c r="D25" s="317"/>
      <c r="E25" s="159"/>
      <c r="F25" s="159"/>
      <c r="G25" s="182"/>
      <c r="H25" s="180"/>
      <c r="I25" s="180"/>
      <c r="J25" s="180"/>
      <c r="K25" s="153"/>
      <c r="L25" s="155"/>
      <c r="M25" s="157"/>
      <c r="N25" s="170"/>
      <c r="O25" s="136"/>
      <c r="P25" s="161"/>
      <c r="Q25" s="163"/>
      <c r="R25" s="159"/>
      <c r="S25" s="82"/>
      <c r="T25" s="80"/>
      <c r="U25" s="80"/>
      <c r="V25" s="80"/>
      <c r="W25" s="80"/>
      <c r="X25" s="29"/>
      <c r="Y25" s="29"/>
      <c r="Z25" s="29"/>
      <c r="AA25" s="21"/>
      <c r="AB25" s="21"/>
      <c r="AC25" s="80"/>
      <c r="AD25" s="80"/>
      <c r="AE25" s="80"/>
      <c r="AF25" s="80"/>
      <c r="AG25" s="82"/>
      <c r="AH25" s="80"/>
      <c r="AI25" s="80"/>
      <c r="AJ25" s="80"/>
      <c r="AK25" s="80"/>
      <c r="AL25" s="80"/>
      <c r="AM25" s="80"/>
      <c r="AN25" s="80"/>
      <c r="AO25" s="82"/>
      <c r="AP25" s="80"/>
      <c r="AQ25" s="80"/>
      <c r="AR25" s="80"/>
      <c r="AS25" s="80"/>
      <c r="AT25" s="80"/>
      <c r="AU25" s="80"/>
      <c r="AV25" s="80"/>
      <c r="AW25" s="21"/>
      <c r="AX25" s="21"/>
      <c r="AY25" s="80"/>
      <c r="AZ25" s="80"/>
      <c r="BA25" s="80"/>
      <c r="BB25" s="80"/>
      <c r="BC25" s="82"/>
      <c r="BD25" s="80"/>
      <c r="BE25" s="80"/>
      <c r="BF25" s="80"/>
      <c r="BG25" s="80"/>
      <c r="BH25" s="80"/>
      <c r="BI25" s="80"/>
      <c r="BJ25" s="80"/>
      <c r="BK25" s="82"/>
      <c r="BL25" s="80"/>
      <c r="BM25" s="80"/>
      <c r="BN25" s="80"/>
      <c r="BO25" s="80"/>
      <c r="BP25" s="80"/>
      <c r="BQ25" s="80"/>
      <c r="BR25" s="29"/>
      <c r="BS25" s="21"/>
      <c r="BT25" s="21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97"/>
      <c r="CP25" s="97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</row>
    <row r="26" spans="1:109" hidden="1" x14ac:dyDescent="0.25">
      <c r="A26" s="3" t="s">
        <v>45</v>
      </c>
      <c r="B26" s="3">
        <f>SUM(B9:B25)</f>
        <v>33</v>
      </c>
      <c r="C26" s="3">
        <f>SUM(C9:C25)</f>
        <v>18</v>
      </c>
      <c r="D26" s="3">
        <f>SUM(D9:D25)</f>
        <v>0</v>
      </c>
      <c r="S26" s="45">
        <f t="shared" ref="S26:AZ26" si="21">COUNT(S9:S25)</f>
        <v>0</v>
      </c>
      <c r="T26" s="45">
        <f t="shared" si="21"/>
        <v>0</v>
      </c>
      <c r="U26" s="45">
        <f t="shared" si="21"/>
        <v>0</v>
      </c>
      <c r="V26" s="45">
        <f t="shared" si="21"/>
        <v>0</v>
      </c>
      <c r="W26" s="45">
        <f t="shared" si="21"/>
        <v>0</v>
      </c>
      <c r="X26" s="45">
        <f t="shared" si="21"/>
        <v>0</v>
      </c>
      <c r="Y26" s="45">
        <f t="shared" si="21"/>
        <v>0</v>
      </c>
      <c r="Z26" s="45">
        <f t="shared" si="21"/>
        <v>0</v>
      </c>
      <c r="AA26" s="45">
        <f t="shared" si="21"/>
        <v>0</v>
      </c>
      <c r="AB26" s="45">
        <f t="shared" si="21"/>
        <v>0</v>
      </c>
      <c r="AC26" s="45">
        <f t="shared" si="21"/>
        <v>0</v>
      </c>
      <c r="AD26" s="45">
        <f t="shared" si="21"/>
        <v>0</v>
      </c>
      <c r="AE26" s="45">
        <f t="shared" si="21"/>
        <v>0</v>
      </c>
      <c r="AF26" s="45">
        <f t="shared" si="21"/>
        <v>0</v>
      </c>
      <c r="AG26" s="45">
        <f t="shared" si="21"/>
        <v>0</v>
      </c>
      <c r="AH26" s="45">
        <f t="shared" si="21"/>
        <v>0</v>
      </c>
      <c r="AI26" s="45">
        <f t="shared" si="21"/>
        <v>0</v>
      </c>
      <c r="AJ26" s="45">
        <f t="shared" si="21"/>
        <v>0</v>
      </c>
      <c r="AK26" s="45">
        <f t="shared" si="21"/>
        <v>0</v>
      </c>
      <c r="AL26" s="45">
        <f t="shared" si="21"/>
        <v>0</v>
      </c>
      <c r="AM26" s="45">
        <f t="shared" si="21"/>
        <v>0</v>
      </c>
      <c r="AN26" s="45">
        <f t="shared" si="21"/>
        <v>0</v>
      </c>
      <c r="AO26" s="45">
        <f t="shared" si="21"/>
        <v>0</v>
      </c>
      <c r="AP26" s="45">
        <f t="shared" si="21"/>
        <v>0</v>
      </c>
      <c r="AQ26" s="45">
        <f t="shared" si="21"/>
        <v>0</v>
      </c>
      <c r="AR26" s="45">
        <f t="shared" si="21"/>
        <v>0</v>
      </c>
      <c r="AS26" s="45">
        <f t="shared" si="21"/>
        <v>0</v>
      </c>
      <c r="AT26" s="45">
        <f t="shared" si="21"/>
        <v>0</v>
      </c>
      <c r="AU26" s="45">
        <f t="shared" si="21"/>
        <v>0</v>
      </c>
      <c r="AV26" s="45">
        <f t="shared" si="21"/>
        <v>0</v>
      </c>
      <c r="AW26" s="45">
        <f t="shared" si="21"/>
        <v>0</v>
      </c>
      <c r="AX26" s="45">
        <f t="shared" si="21"/>
        <v>0</v>
      </c>
      <c r="AY26" s="45">
        <f t="shared" si="21"/>
        <v>0</v>
      </c>
      <c r="AZ26" s="45">
        <f t="shared" si="21"/>
        <v>0</v>
      </c>
      <c r="BA26" s="45">
        <f t="shared" ref="BA26:BX26" si="22">COUNT(BA9:BA25)</f>
        <v>0</v>
      </c>
      <c r="BB26" s="45">
        <f t="shared" si="22"/>
        <v>0</v>
      </c>
      <c r="BC26" s="45">
        <f t="shared" si="22"/>
        <v>0</v>
      </c>
      <c r="BD26" s="45">
        <f t="shared" si="22"/>
        <v>0</v>
      </c>
      <c r="BE26" s="45">
        <f t="shared" si="22"/>
        <v>0</v>
      </c>
      <c r="BF26" s="45">
        <f t="shared" si="22"/>
        <v>0</v>
      </c>
      <c r="BG26" s="45">
        <f t="shared" si="22"/>
        <v>0</v>
      </c>
      <c r="BH26" s="45">
        <f t="shared" si="22"/>
        <v>0</v>
      </c>
      <c r="BI26" s="45">
        <f t="shared" si="22"/>
        <v>0</v>
      </c>
      <c r="BJ26" s="45">
        <f t="shared" si="22"/>
        <v>0</v>
      </c>
      <c r="BK26" s="45">
        <f t="shared" si="22"/>
        <v>0</v>
      </c>
      <c r="BL26" s="45">
        <f t="shared" si="22"/>
        <v>0</v>
      </c>
      <c r="BM26" s="45">
        <f t="shared" si="22"/>
        <v>0</v>
      </c>
      <c r="BN26" s="45">
        <f t="shared" si="22"/>
        <v>0</v>
      </c>
      <c r="BO26" s="45">
        <f t="shared" si="22"/>
        <v>0</v>
      </c>
      <c r="BP26" s="45">
        <f t="shared" si="22"/>
        <v>0</v>
      </c>
      <c r="BQ26" s="45">
        <f t="shared" si="22"/>
        <v>0</v>
      </c>
      <c r="BR26" s="45">
        <f t="shared" si="22"/>
        <v>0</v>
      </c>
      <c r="BS26" s="45">
        <f t="shared" si="22"/>
        <v>0</v>
      </c>
      <c r="BT26" s="45">
        <f t="shared" si="22"/>
        <v>0</v>
      </c>
      <c r="BU26" s="45">
        <f t="shared" si="22"/>
        <v>0</v>
      </c>
      <c r="BV26" s="45">
        <f t="shared" si="22"/>
        <v>0</v>
      </c>
      <c r="BW26" s="45">
        <f t="shared" si="22"/>
        <v>0</v>
      </c>
      <c r="BX26" s="45">
        <f t="shared" si="22"/>
        <v>0</v>
      </c>
    </row>
    <row r="27" spans="1:109" hidden="1" x14ac:dyDescent="0.25">
      <c r="S27" s="45">
        <f t="shared" ref="S27:AZ27" si="23">SUM(S9:S25)</f>
        <v>0</v>
      </c>
      <c r="T27" s="45">
        <f t="shared" si="23"/>
        <v>0</v>
      </c>
      <c r="U27" s="45">
        <f t="shared" si="23"/>
        <v>0</v>
      </c>
      <c r="V27" s="45">
        <f t="shared" si="23"/>
        <v>0</v>
      </c>
      <c r="W27" s="45">
        <f t="shared" si="23"/>
        <v>0</v>
      </c>
      <c r="X27" s="45">
        <f t="shared" si="23"/>
        <v>0</v>
      </c>
      <c r="Y27" s="45">
        <f t="shared" si="23"/>
        <v>0</v>
      </c>
      <c r="Z27" s="45">
        <f t="shared" si="23"/>
        <v>0</v>
      </c>
      <c r="AA27" s="45">
        <f t="shared" si="23"/>
        <v>0</v>
      </c>
      <c r="AB27" s="45">
        <f t="shared" si="23"/>
        <v>0</v>
      </c>
      <c r="AC27" s="45">
        <f t="shared" si="23"/>
        <v>0</v>
      </c>
      <c r="AD27" s="45">
        <f t="shared" si="23"/>
        <v>0</v>
      </c>
      <c r="AE27" s="45">
        <f t="shared" si="23"/>
        <v>0</v>
      </c>
      <c r="AF27" s="45">
        <f t="shared" si="23"/>
        <v>0</v>
      </c>
      <c r="AG27" s="45">
        <f t="shared" si="23"/>
        <v>0</v>
      </c>
      <c r="AH27" s="45">
        <f t="shared" si="23"/>
        <v>0</v>
      </c>
      <c r="AI27" s="45">
        <f t="shared" si="23"/>
        <v>0</v>
      </c>
      <c r="AJ27" s="45">
        <f t="shared" si="23"/>
        <v>0</v>
      </c>
      <c r="AK27" s="45">
        <f t="shared" si="23"/>
        <v>0</v>
      </c>
      <c r="AL27" s="45">
        <f t="shared" si="23"/>
        <v>0</v>
      </c>
      <c r="AM27" s="45">
        <f t="shared" si="23"/>
        <v>0</v>
      </c>
      <c r="AN27" s="45">
        <f t="shared" si="23"/>
        <v>0</v>
      </c>
      <c r="AO27" s="45">
        <f t="shared" si="23"/>
        <v>0</v>
      </c>
      <c r="AP27" s="45">
        <f t="shared" si="23"/>
        <v>0</v>
      </c>
      <c r="AQ27" s="45">
        <f t="shared" si="23"/>
        <v>0</v>
      </c>
      <c r="AR27" s="45">
        <f t="shared" si="23"/>
        <v>0</v>
      </c>
      <c r="AS27" s="45">
        <f t="shared" si="23"/>
        <v>0</v>
      </c>
      <c r="AT27" s="45">
        <f t="shared" si="23"/>
        <v>0</v>
      </c>
      <c r="AU27" s="45">
        <f t="shared" si="23"/>
        <v>0</v>
      </c>
      <c r="AV27" s="45">
        <f t="shared" si="23"/>
        <v>0</v>
      </c>
      <c r="AW27" s="45">
        <f t="shared" si="23"/>
        <v>0</v>
      </c>
      <c r="AX27" s="45">
        <f t="shared" si="23"/>
        <v>0</v>
      </c>
      <c r="AY27" s="45">
        <f t="shared" si="23"/>
        <v>0</v>
      </c>
      <c r="AZ27" s="45">
        <f t="shared" si="23"/>
        <v>0</v>
      </c>
      <c r="BA27" s="45">
        <f t="shared" ref="BA27:BX27" si="24">SUM(BA9:BA25)</f>
        <v>0</v>
      </c>
      <c r="BB27" s="45">
        <f t="shared" si="24"/>
        <v>0</v>
      </c>
      <c r="BC27" s="45">
        <f t="shared" si="24"/>
        <v>0</v>
      </c>
      <c r="BD27" s="45">
        <f t="shared" si="24"/>
        <v>0</v>
      </c>
      <c r="BE27" s="45">
        <f t="shared" si="24"/>
        <v>0</v>
      </c>
      <c r="BF27" s="45">
        <f t="shared" si="24"/>
        <v>0</v>
      </c>
      <c r="BG27" s="45">
        <f t="shared" si="24"/>
        <v>0</v>
      </c>
      <c r="BH27" s="45">
        <f t="shared" si="24"/>
        <v>0</v>
      </c>
      <c r="BI27" s="45">
        <f t="shared" si="24"/>
        <v>0</v>
      </c>
      <c r="BJ27" s="45">
        <f t="shared" si="24"/>
        <v>0</v>
      </c>
      <c r="BK27" s="45">
        <f t="shared" si="24"/>
        <v>0</v>
      </c>
      <c r="BL27" s="45">
        <f t="shared" si="24"/>
        <v>0</v>
      </c>
      <c r="BM27" s="45">
        <f t="shared" si="24"/>
        <v>0</v>
      </c>
      <c r="BN27" s="45">
        <f t="shared" si="24"/>
        <v>0</v>
      </c>
      <c r="BO27" s="45">
        <f t="shared" si="24"/>
        <v>0</v>
      </c>
      <c r="BP27" s="45">
        <f t="shared" si="24"/>
        <v>0</v>
      </c>
      <c r="BQ27" s="45">
        <f t="shared" si="24"/>
        <v>0</v>
      </c>
      <c r="BR27" s="45">
        <f t="shared" si="24"/>
        <v>0</v>
      </c>
      <c r="BS27" s="45">
        <f t="shared" si="24"/>
        <v>0</v>
      </c>
      <c r="BT27" s="45">
        <f t="shared" si="24"/>
        <v>0</v>
      </c>
      <c r="BU27" s="45">
        <f t="shared" si="24"/>
        <v>0</v>
      </c>
      <c r="BV27" s="45">
        <f t="shared" si="24"/>
        <v>0</v>
      </c>
      <c r="BW27" s="45">
        <f t="shared" si="24"/>
        <v>0</v>
      </c>
      <c r="BX27" s="45">
        <f t="shared" si="24"/>
        <v>0</v>
      </c>
    </row>
    <row r="28" spans="1:109" ht="12.75" hidden="1" customHeight="1" x14ac:dyDescent="0.25">
      <c r="R28" s="3" t="s">
        <v>24</v>
      </c>
      <c r="S28" s="151">
        <f t="shared" ref="S28" si="25">SUM(S26:V26)</f>
        <v>0</v>
      </c>
      <c r="T28" s="151"/>
      <c r="U28" s="151"/>
      <c r="V28" s="151"/>
      <c r="W28" s="151">
        <f t="shared" ref="W28" si="26">SUM(W26:Z26)</f>
        <v>0</v>
      </c>
      <c r="X28" s="151"/>
      <c r="Y28" s="151"/>
      <c r="Z28" s="151"/>
      <c r="AA28" s="2"/>
      <c r="AB28" s="2"/>
      <c r="AC28" s="151">
        <f t="shared" ref="AC28" si="27">SUM(AC26:AF26)</f>
        <v>0</v>
      </c>
      <c r="AD28" s="151"/>
      <c r="AE28" s="151"/>
      <c r="AF28" s="151"/>
      <c r="AG28" s="151">
        <f t="shared" ref="AG28" si="28">SUM(AG26:AJ26)</f>
        <v>0</v>
      </c>
      <c r="AH28" s="151"/>
      <c r="AI28" s="151"/>
      <c r="AJ28" s="151"/>
      <c r="AK28" s="151">
        <f t="shared" ref="AK28" si="29">SUM(AK26:AN26)</f>
        <v>0</v>
      </c>
      <c r="AL28" s="151"/>
      <c r="AM28" s="151"/>
      <c r="AN28" s="151"/>
      <c r="AO28" s="151">
        <f t="shared" ref="AO28" si="30">SUM(AO26:AR26)</f>
        <v>0</v>
      </c>
      <c r="AP28" s="151"/>
      <c r="AQ28" s="151"/>
      <c r="AR28" s="151"/>
      <c r="AS28" s="151">
        <f t="shared" ref="AS28" si="31">SUM(AS26:AV26)</f>
        <v>0</v>
      </c>
      <c r="AT28" s="151"/>
      <c r="AU28" s="151"/>
      <c r="AV28" s="151"/>
      <c r="AW28" s="2"/>
      <c r="AX28" s="2"/>
      <c r="AY28" s="151">
        <f t="shared" ref="AY28" si="32">SUM(AY26:BB26)</f>
        <v>0</v>
      </c>
      <c r="AZ28" s="151"/>
      <c r="BA28" s="151"/>
      <c r="BB28" s="151"/>
      <c r="BC28" s="151">
        <f t="shared" ref="BC28" si="33">SUM(BC26:BF26)</f>
        <v>0</v>
      </c>
      <c r="BD28" s="151"/>
      <c r="BE28" s="151"/>
      <c r="BF28" s="151"/>
      <c r="BG28" s="151">
        <f t="shared" ref="BG28" si="34">SUM(BG26:BJ26)</f>
        <v>0</v>
      </c>
      <c r="BH28" s="151"/>
      <c r="BI28" s="151"/>
      <c r="BJ28" s="151"/>
      <c r="BK28" s="151">
        <f t="shared" ref="BK28" si="35">SUM(BK26:BN26)</f>
        <v>0</v>
      </c>
      <c r="BL28" s="151"/>
      <c r="BM28" s="151"/>
      <c r="BN28" s="151"/>
      <c r="BO28" s="151">
        <f t="shared" ref="BO28" si="36">SUM(BO26:BR26)</f>
        <v>0</v>
      </c>
      <c r="BP28" s="151"/>
      <c r="BQ28" s="151"/>
      <c r="BR28" s="151"/>
      <c r="BS28" s="2"/>
      <c r="BT28" s="2"/>
      <c r="BU28" s="151">
        <f t="shared" ref="BU28" si="37">SUM(BU26:BX26)</f>
        <v>0</v>
      </c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</row>
    <row r="29" spans="1:109" hidden="1" x14ac:dyDescent="0.25">
      <c r="R29" s="3" t="s">
        <v>25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109" hidden="1" x14ac:dyDescent="0.25"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109" x14ac:dyDescent="0.25"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109" s="23" customFormat="1" ht="21" x14ac:dyDescent="0.4">
      <c r="A32" s="23" t="s">
        <v>22</v>
      </c>
      <c r="M32" s="34"/>
      <c r="Q32" s="34"/>
      <c r="BK32" s="23" t="s">
        <v>54</v>
      </c>
    </row>
    <row r="33" spans="1:94" s="23" customFormat="1" ht="20.399999999999999" x14ac:dyDescent="0.35">
      <c r="M33" s="34"/>
      <c r="Q33" s="34"/>
      <c r="BO33" s="23" t="s">
        <v>55</v>
      </c>
    </row>
    <row r="34" spans="1:94" s="23" customFormat="1" ht="20.399999999999999" x14ac:dyDescent="0.35">
      <c r="M34" s="34"/>
      <c r="Q34" s="34"/>
      <c r="BO34" s="23" t="s">
        <v>56</v>
      </c>
    </row>
    <row r="35" spans="1:94" s="23" customFormat="1" ht="20.399999999999999" x14ac:dyDescent="0.35">
      <c r="A35" s="23" t="s">
        <v>46</v>
      </c>
      <c r="M35" s="34"/>
      <c r="Q35" s="34"/>
      <c r="BO35" s="23" t="s">
        <v>57</v>
      </c>
    </row>
    <row r="36" spans="1:94" s="23" customFormat="1" ht="20.399999999999999" x14ac:dyDescent="0.35">
      <c r="M36" s="34"/>
      <c r="Q36" s="34"/>
    </row>
    <row r="37" spans="1:94" s="23" customFormat="1" ht="20.399999999999999" x14ac:dyDescent="0.35">
      <c r="M37" s="34"/>
      <c r="Q37" s="34"/>
    </row>
    <row r="38" spans="1:94" s="23" customFormat="1" ht="20.399999999999999" x14ac:dyDescent="0.35">
      <c r="A38" s="23" t="s">
        <v>22</v>
      </c>
      <c r="M38" s="34"/>
      <c r="Q38" s="34"/>
    </row>
    <row r="39" spans="1:94" s="23" customFormat="1" ht="20.399999999999999" x14ac:dyDescent="0.35">
      <c r="M39" s="34"/>
      <c r="Q39" s="34"/>
    </row>
    <row r="40" spans="1:94" s="14" customFormat="1" ht="15.75" hidden="1" customHeight="1" x14ac:dyDescent="0.3">
      <c r="L40" s="44" t="s">
        <v>32</v>
      </c>
      <c r="M40" s="38" t="s">
        <v>30</v>
      </c>
      <c r="N40" s="14">
        <f>R40</f>
        <v>0</v>
      </c>
      <c r="Q40" s="38"/>
      <c r="R40" s="14">
        <f>COUNTIF(S40:DE40,"E")</f>
        <v>0</v>
      </c>
      <c r="S40" s="71" t="str">
        <f>IF(S43&gt;0,"E","_")</f>
        <v>_</v>
      </c>
      <c r="T40" s="71" t="str">
        <f t="shared" ref="T40:V40" si="38">IF(T43&gt;0,"E","_")</f>
        <v>_</v>
      </c>
      <c r="U40" s="71" t="str">
        <f t="shared" si="38"/>
        <v>_</v>
      </c>
      <c r="V40" s="71" t="str">
        <f t="shared" si="38"/>
        <v>_</v>
      </c>
      <c r="W40" s="71" t="str">
        <f>IF(W43&gt;0,"E","_")</f>
        <v>_</v>
      </c>
      <c r="X40" s="71" t="str">
        <f t="shared" ref="X40:Z40" si="39">IF(X43&gt;0,"E","_")</f>
        <v>_</v>
      </c>
      <c r="Y40" s="71" t="str">
        <f t="shared" si="39"/>
        <v>_</v>
      </c>
      <c r="Z40" s="71" t="str">
        <f t="shared" si="39"/>
        <v>_</v>
      </c>
      <c r="AA40" s="18"/>
      <c r="AB40" s="18"/>
      <c r="AC40" s="71" t="str">
        <f>IF(AC43&gt;0,"E","_")</f>
        <v>_</v>
      </c>
      <c r="AD40" s="71" t="str">
        <f t="shared" ref="AD40:AF40" si="40">IF(AD43&gt;0,"E","_")</f>
        <v>_</v>
      </c>
      <c r="AE40" s="71" t="str">
        <f t="shared" si="40"/>
        <v>_</v>
      </c>
      <c r="AF40" s="71" t="str">
        <f t="shared" si="40"/>
        <v>_</v>
      </c>
      <c r="AG40" s="71" t="str">
        <f>IF(AG43&gt;0,"E","_")</f>
        <v>_</v>
      </c>
      <c r="AH40" s="71" t="str">
        <f t="shared" ref="AH40:AJ40" si="41">IF(AH43&gt;0,"E","_")</f>
        <v>_</v>
      </c>
      <c r="AI40" s="71" t="str">
        <f t="shared" si="41"/>
        <v>_</v>
      </c>
      <c r="AJ40" s="71" t="str">
        <f t="shared" si="41"/>
        <v>_</v>
      </c>
      <c r="AK40" s="71" t="str">
        <f>IF(AK43&gt;0,"E","_")</f>
        <v>_</v>
      </c>
      <c r="AL40" s="71" t="str">
        <f t="shared" ref="AL40:AN40" si="42">IF(AL43&gt;0,"E","_")</f>
        <v>_</v>
      </c>
      <c r="AM40" s="71" t="str">
        <f t="shared" si="42"/>
        <v>_</v>
      </c>
      <c r="AN40" s="71" t="str">
        <f t="shared" si="42"/>
        <v>_</v>
      </c>
      <c r="AO40" s="71" t="str">
        <f>IF(AO43&gt;0,"E","_")</f>
        <v>_</v>
      </c>
      <c r="AP40" s="71" t="str">
        <f t="shared" ref="AP40:AR40" si="43">IF(AP43&gt;0,"E","_")</f>
        <v>_</v>
      </c>
      <c r="AQ40" s="71" t="str">
        <f t="shared" si="43"/>
        <v>_</v>
      </c>
      <c r="AR40" s="71" t="str">
        <f t="shared" si="43"/>
        <v>_</v>
      </c>
      <c r="AS40" s="71" t="str">
        <f>IF(AS43&gt;0,"E","_")</f>
        <v>_</v>
      </c>
      <c r="AT40" s="71" t="str">
        <f t="shared" ref="AT40:AV40" si="44">IF(AT43&gt;0,"E","_")</f>
        <v>_</v>
      </c>
      <c r="AU40" s="71" t="str">
        <f t="shared" si="44"/>
        <v>_</v>
      </c>
      <c r="AV40" s="71" t="str">
        <f t="shared" si="44"/>
        <v>_</v>
      </c>
      <c r="AW40" s="18"/>
      <c r="AX40" s="18"/>
      <c r="AY40" s="71" t="str">
        <f>IF(AY43&gt;0,"E","_")</f>
        <v>_</v>
      </c>
      <c r="AZ40" s="71" t="str">
        <f t="shared" ref="AZ40:BB40" si="45">IF(AZ43&gt;0,"E","_")</f>
        <v>_</v>
      </c>
      <c r="BA40" s="71" t="str">
        <f t="shared" si="45"/>
        <v>_</v>
      </c>
      <c r="BB40" s="71" t="str">
        <f t="shared" si="45"/>
        <v>_</v>
      </c>
      <c r="BC40" s="71" t="str">
        <f>IF(BC43&gt;0,"E","_")</f>
        <v>_</v>
      </c>
      <c r="BD40" s="71" t="str">
        <f t="shared" ref="BD40:BF40" si="46">IF(BD43&gt;0,"E","_")</f>
        <v>_</v>
      </c>
      <c r="BE40" s="71" t="str">
        <f t="shared" si="46"/>
        <v>_</v>
      </c>
      <c r="BF40" s="71" t="str">
        <f t="shared" si="46"/>
        <v>_</v>
      </c>
      <c r="BG40" s="71" t="str">
        <f>IF(BG43&gt;0,"E","_")</f>
        <v>_</v>
      </c>
      <c r="BH40" s="71" t="str">
        <f t="shared" ref="BH40:BJ40" si="47">IF(BH43&gt;0,"E","_")</f>
        <v>_</v>
      </c>
      <c r="BI40" s="71" t="str">
        <f t="shared" si="47"/>
        <v>_</v>
      </c>
      <c r="BJ40" s="71" t="str">
        <f t="shared" si="47"/>
        <v>_</v>
      </c>
      <c r="BK40" s="71" t="str">
        <f>IF(BK43&gt;0,"E","_")</f>
        <v>_</v>
      </c>
      <c r="BL40" s="71" t="str">
        <f t="shared" ref="BL40:BN40" si="48">IF(BL43&gt;0,"E","_")</f>
        <v>_</v>
      </c>
      <c r="BM40" s="71" t="str">
        <f t="shared" si="48"/>
        <v>_</v>
      </c>
      <c r="BN40" s="71" t="str">
        <f t="shared" si="48"/>
        <v>_</v>
      </c>
      <c r="BO40" s="71" t="str">
        <f>IF(BO43&gt;0,"E","_")</f>
        <v>_</v>
      </c>
      <c r="BP40" s="71" t="str">
        <f t="shared" ref="BP40:BR40" si="49">IF(BP43&gt;0,"E","_")</f>
        <v>_</v>
      </c>
      <c r="BQ40" s="71" t="str">
        <f t="shared" si="49"/>
        <v>_</v>
      </c>
      <c r="BR40" s="71" t="str">
        <f t="shared" si="49"/>
        <v>_</v>
      </c>
      <c r="BS40" s="18"/>
      <c r="BT40" s="18"/>
      <c r="BU40" s="58" t="str">
        <f t="shared" ref="BU40:BX40" si="50">IF(BU43&gt;0,"E","_")</f>
        <v>_</v>
      </c>
      <c r="BV40" s="58" t="str">
        <f t="shared" si="50"/>
        <v>_</v>
      </c>
      <c r="BW40" s="58" t="str">
        <f t="shared" si="50"/>
        <v>_</v>
      </c>
      <c r="BX40" s="58" t="str">
        <f t="shared" si="50"/>
        <v>_</v>
      </c>
    </row>
    <row r="41" spans="1:94" s="14" customFormat="1" ht="15.75" hidden="1" customHeight="1" x14ac:dyDescent="0.3">
      <c r="L41" s="44" t="s">
        <v>33</v>
      </c>
      <c r="M41" s="38" t="s">
        <v>31</v>
      </c>
      <c r="N41" s="14">
        <f>R41</f>
        <v>0</v>
      </c>
      <c r="Q41" s="38"/>
      <c r="R41" s="14">
        <f>COUNTIF(S41:DE41,"D")</f>
        <v>0</v>
      </c>
      <c r="S41" s="291" t="str">
        <f>IF(S63&gt;0,"D","_")</f>
        <v>_</v>
      </c>
      <c r="T41" s="291"/>
      <c r="U41" s="291"/>
      <c r="V41" s="291"/>
      <c r="W41" s="291" t="str">
        <f>IF(W63&gt;0,"D","_")</f>
        <v>_</v>
      </c>
      <c r="X41" s="291"/>
      <c r="Y41" s="291"/>
      <c r="Z41" s="291"/>
      <c r="AA41" s="18"/>
      <c r="AB41" s="18"/>
      <c r="AC41" s="291" t="str">
        <f>IF(AC63&gt;0,"D","_")</f>
        <v>_</v>
      </c>
      <c r="AD41" s="291"/>
      <c r="AE41" s="291"/>
      <c r="AF41" s="291"/>
      <c r="AG41" s="291" t="str">
        <f>IF(AG63&gt;0,"D","_")</f>
        <v>_</v>
      </c>
      <c r="AH41" s="291"/>
      <c r="AI41" s="291"/>
      <c r="AJ41" s="291"/>
      <c r="AK41" s="291" t="str">
        <f>IF(AK63&gt;0,"D","_")</f>
        <v>_</v>
      </c>
      <c r="AL41" s="291"/>
      <c r="AM41" s="291"/>
      <c r="AN41" s="291"/>
      <c r="AO41" s="291" t="str">
        <f>IF(AO63&gt;0,"D","_")</f>
        <v>_</v>
      </c>
      <c r="AP41" s="291"/>
      <c r="AQ41" s="291"/>
      <c r="AR41" s="291"/>
      <c r="AS41" s="291" t="str">
        <f>IF(AS63&gt;0,"D","_")</f>
        <v>_</v>
      </c>
      <c r="AT41" s="291"/>
      <c r="AU41" s="291"/>
      <c r="AV41" s="291"/>
      <c r="AW41" s="18"/>
      <c r="AX41" s="18"/>
      <c r="AY41" s="291" t="str">
        <f>IF(AY63&gt;0,"D","_")</f>
        <v>_</v>
      </c>
      <c r="AZ41" s="291"/>
      <c r="BA41" s="291"/>
      <c r="BB41" s="291"/>
      <c r="BC41" s="291" t="str">
        <f>IF(BC63&gt;0,"D","_")</f>
        <v>_</v>
      </c>
      <c r="BD41" s="291"/>
      <c r="BE41" s="291"/>
      <c r="BF41" s="291"/>
      <c r="BG41" s="291" t="str">
        <f>IF(BG63&gt;0,"D","_")</f>
        <v>_</v>
      </c>
      <c r="BH41" s="291"/>
      <c r="BI41" s="291"/>
      <c r="BJ41" s="291"/>
      <c r="BK41" s="291" t="str">
        <f>IF(BK63&gt;0,"D","_")</f>
        <v>_</v>
      </c>
      <c r="BL41" s="291"/>
      <c r="BM41" s="291"/>
      <c r="BN41" s="291"/>
      <c r="BO41" s="291" t="str">
        <f>IF(BO63&gt;0,"D","_")</f>
        <v>_</v>
      </c>
      <c r="BP41" s="291"/>
      <c r="BQ41" s="291"/>
      <c r="BR41" s="291"/>
      <c r="BS41" s="18"/>
      <c r="BT41" s="18"/>
      <c r="BU41" s="291" t="str">
        <f>IF(BU63&gt;0,"D","_")</f>
        <v>_</v>
      </c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91"/>
      <c r="CH41" s="291"/>
      <c r="CI41" s="291"/>
      <c r="CJ41" s="291"/>
      <c r="CK41" s="291"/>
      <c r="CL41" s="291"/>
      <c r="CM41" s="291"/>
      <c r="CN41" s="291"/>
      <c r="CO41" s="18"/>
      <c r="CP41" s="18"/>
    </row>
    <row r="42" spans="1:94" s="14" customFormat="1" ht="15.75" hidden="1" customHeight="1" x14ac:dyDescent="0.3">
      <c r="L42" s="44" t="s">
        <v>34</v>
      </c>
      <c r="M42" s="38" t="s">
        <v>35</v>
      </c>
      <c r="N42" s="14">
        <f>R42</f>
        <v>0</v>
      </c>
      <c r="Q42" s="38"/>
      <c r="R42" s="14">
        <f>COUNTIF(S42:DE42,"D")</f>
        <v>0</v>
      </c>
      <c r="S42" s="291" t="str">
        <f>IF(S83=0,"0", IF(S83&gt;2,"L","_"))</f>
        <v>_</v>
      </c>
      <c r="T42" s="291"/>
      <c r="U42" s="291"/>
      <c r="V42" s="291"/>
      <c r="W42" s="291" t="str">
        <f>IF(W83=0,"0", IF(W83&gt;0,"L","_"))</f>
        <v>L</v>
      </c>
      <c r="X42" s="291"/>
      <c r="Y42" s="291"/>
      <c r="Z42" s="291"/>
      <c r="AA42" s="41"/>
      <c r="AB42" s="41"/>
      <c r="AC42" s="291" t="str">
        <f>IF(AC83=0,"0", IF(AC83&gt;0,"L","_"))</f>
        <v>L</v>
      </c>
      <c r="AD42" s="291"/>
      <c r="AE42" s="291"/>
      <c r="AF42" s="291"/>
      <c r="AG42" s="291" t="str">
        <f>IF(AG83=0,"0", IF(AG83&gt;2,"L","_"))</f>
        <v>_</v>
      </c>
      <c r="AH42" s="291"/>
      <c r="AI42" s="291"/>
      <c r="AJ42" s="291"/>
      <c r="AK42" s="291" t="str">
        <f>IF(AK83=0,"0", IF(AK83&gt;0,"L","_"))</f>
        <v>L</v>
      </c>
      <c r="AL42" s="291"/>
      <c r="AM42" s="291"/>
      <c r="AN42" s="291"/>
      <c r="AO42" s="291" t="str">
        <f>IF(AO83=0,"0", IF(AO83&gt;2,"L","_"))</f>
        <v>_</v>
      </c>
      <c r="AP42" s="291"/>
      <c r="AQ42" s="291"/>
      <c r="AR42" s="291"/>
      <c r="AS42" s="291" t="str">
        <f>IF(AS83=0,"0", IF(AS83&gt;0,"L","_"))</f>
        <v>L</v>
      </c>
      <c r="AT42" s="291"/>
      <c r="AU42" s="291"/>
      <c r="AV42" s="291"/>
      <c r="AW42" s="41"/>
      <c r="AX42" s="41"/>
      <c r="AY42" s="291" t="str">
        <f>IF(AY83=0,"0", IF(AY83&gt;0,"L","_"))</f>
        <v>L</v>
      </c>
      <c r="AZ42" s="291"/>
      <c r="BA42" s="291"/>
      <c r="BB42" s="291"/>
      <c r="BC42" s="291" t="str">
        <f>IF(BC83=0,"0", IF(BC83&gt;2,"L","_"))</f>
        <v>0</v>
      </c>
      <c r="BD42" s="291"/>
      <c r="BE42" s="291"/>
      <c r="BF42" s="291"/>
      <c r="BG42" s="291" t="str">
        <f>IF(BG83=0,"0", IF(BG83&gt;0,"L","_"))</f>
        <v>0</v>
      </c>
      <c r="BH42" s="291"/>
      <c r="BI42" s="291"/>
      <c r="BJ42" s="291"/>
      <c r="BK42" s="291" t="str">
        <f>IF(BK83=0,"0", IF(BK83&gt;2,"L","_"))</f>
        <v>0</v>
      </c>
      <c r="BL42" s="291"/>
      <c r="BM42" s="291"/>
      <c r="BN42" s="291"/>
      <c r="BO42" s="291" t="str">
        <f>IF(BO83=0,"0", IF(BO83&gt;0,"L","_"))</f>
        <v>0</v>
      </c>
      <c r="BP42" s="291"/>
      <c r="BQ42" s="291"/>
      <c r="BR42" s="291"/>
      <c r="BS42" s="41"/>
      <c r="BT42" s="41"/>
      <c r="BU42" s="291" t="str">
        <f>IF(BU83=0,"0", IF(BU83&gt;0,"L","_"))</f>
        <v>0</v>
      </c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91"/>
      <c r="CH42" s="291"/>
      <c r="CI42" s="291"/>
      <c r="CJ42" s="291"/>
      <c r="CK42" s="291"/>
      <c r="CL42" s="291"/>
      <c r="CM42" s="291"/>
      <c r="CN42" s="291"/>
      <c r="CO42" s="41"/>
      <c r="CP42" s="41"/>
    </row>
    <row r="43" spans="1:94" s="15" customFormat="1" ht="15.75" hidden="1" customHeight="1" x14ac:dyDescent="0.3">
      <c r="M43" s="39"/>
      <c r="N43" s="14">
        <f>N40</f>
        <v>0</v>
      </c>
      <c r="O43" s="14"/>
      <c r="Q43" s="39"/>
      <c r="R43" s="15">
        <v>222</v>
      </c>
      <c r="S43" s="16">
        <f>COUNTIF(S44:S61,"&gt;1")</f>
        <v>0</v>
      </c>
      <c r="T43" s="16">
        <f t="shared" ref="T43:V43" si="51">COUNTIF(T44:T61,"&gt;1")</f>
        <v>0</v>
      </c>
      <c r="U43" s="16">
        <f t="shared" si="51"/>
        <v>0</v>
      </c>
      <c r="V43" s="16">
        <f t="shared" si="51"/>
        <v>0</v>
      </c>
      <c r="W43" s="16">
        <f>COUNTIF(W44:W61,"&gt;1")</f>
        <v>0</v>
      </c>
      <c r="X43" s="16">
        <f t="shared" ref="X43:Z43" si="52">COUNTIF(X44:X61,"&gt;1")</f>
        <v>0</v>
      </c>
      <c r="Y43" s="16">
        <f t="shared" si="52"/>
        <v>0</v>
      </c>
      <c r="Z43" s="16">
        <f t="shared" si="52"/>
        <v>0</v>
      </c>
      <c r="AA43" s="16">
        <f t="shared" ref="AA43:AB43" si="53">COUNTIF(AA44:AA61,"&gt;1")</f>
        <v>0</v>
      </c>
      <c r="AB43" s="16">
        <f t="shared" si="53"/>
        <v>0</v>
      </c>
      <c r="AC43" s="16">
        <f>COUNTIF(AC44:AC61,"&gt;1")</f>
        <v>0</v>
      </c>
      <c r="AD43" s="16">
        <f t="shared" ref="AD43:AF43" si="54">COUNTIF(AD44:AD61,"&gt;1")</f>
        <v>0</v>
      </c>
      <c r="AE43" s="16">
        <f t="shared" si="54"/>
        <v>0</v>
      </c>
      <c r="AF43" s="16">
        <f t="shared" si="54"/>
        <v>0</v>
      </c>
      <c r="AG43" s="16">
        <f>COUNTIF(AG44:AG61,"&gt;1")</f>
        <v>0</v>
      </c>
      <c r="AH43" s="16">
        <f t="shared" ref="AH43:AJ43" si="55">COUNTIF(AH44:AH61,"&gt;1")</f>
        <v>0</v>
      </c>
      <c r="AI43" s="16">
        <f t="shared" si="55"/>
        <v>0</v>
      </c>
      <c r="AJ43" s="16">
        <f t="shared" si="55"/>
        <v>0</v>
      </c>
      <c r="AK43" s="16">
        <f>COUNTIF(AK44:AK61,"&gt;1")</f>
        <v>0</v>
      </c>
      <c r="AL43" s="16">
        <f t="shared" ref="AL43:AN43" si="56">COUNTIF(AL44:AL61,"&gt;1")</f>
        <v>0</v>
      </c>
      <c r="AM43" s="16">
        <f t="shared" si="56"/>
        <v>0</v>
      </c>
      <c r="AN43" s="16">
        <f t="shared" si="56"/>
        <v>0</v>
      </c>
      <c r="AO43" s="16">
        <f>COUNTIF(AO44:AO61,"&gt;1")</f>
        <v>0</v>
      </c>
      <c r="AP43" s="16">
        <f t="shared" ref="AP43:AR43" si="57">COUNTIF(AP44:AP61,"&gt;1")</f>
        <v>0</v>
      </c>
      <c r="AQ43" s="16">
        <f t="shared" si="57"/>
        <v>0</v>
      </c>
      <c r="AR43" s="16">
        <f t="shared" si="57"/>
        <v>0</v>
      </c>
      <c r="AS43" s="16">
        <f>COUNTIF(AS44:AS61,"&gt;1")</f>
        <v>0</v>
      </c>
      <c r="AT43" s="16">
        <f t="shared" ref="AT43:AV43" si="58">COUNTIF(AT44:AT61,"&gt;1")</f>
        <v>0</v>
      </c>
      <c r="AU43" s="16">
        <f t="shared" si="58"/>
        <v>0</v>
      </c>
      <c r="AV43" s="16">
        <f t="shared" si="58"/>
        <v>0</v>
      </c>
      <c r="AW43" s="16">
        <f t="shared" ref="AW43:BX43" si="59">COUNTIF(AW44:AW61,"&gt;1")</f>
        <v>0</v>
      </c>
      <c r="AX43" s="16">
        <f t="shared" si="59"/>
        <v>0</v>
      </c>
      <c r="AY43" s="16">
        <f>COUNTIF(AY44:AY61,"&gt;1")</f>
        <v>0</v>
      </c>
      <c r="AZ43" s="16">
        <f t="shared" ref="AZ43:BB43" si="60">COUNTIF(AZ44:AZ61,"&gt;1")</f>
        <v>0</v>
      </c>
      <c r="BA43" s="16">
        <f t="shared" si="60"/>
        <v>0</v>
      </c>
      <c r="BB43" s="16">
        <f t="shared" si="60"/>
        <v>0</v>
      </c>
      <c r="BC43" s="16">
        <f>COUNTIF(BC44:BC61,"&gt;1")</f>
        <v>0</v>
      </c>
      <c r="BD43" s="16">
        <f t="shared" ref="BD43:BF43" si="61">COUNTIF(BD44:BD61,"&gt;1")</f>
        <v>0</v>
      </c>
      <c r="BE43" s="16">
        <f t="shared" si="61"/>
        <v>0</v>
      </c>
      <c r="BF43" s="16">
        <f t="shared" si="61"/>
        <v>0</v>
      </c>
      <c r="BG43" s="16">
        <f>COUNTIF(BG44:BG61,"&gt;1")</f>
        <v>0</v>
      </c>
      <c r="BH43" s="16">
        <f t="shared" ref="BH43:BJ43" si="62">COUNTIF(BH44:BH61,"&gt;1")</f>
        <v>0</v>
      </c>
      <c r="BI43" s="16">
        <f t="shared" si="62"/>
        <v>0</v>
      </c>
      <c r="BJ43" s="16">
        <f t="shared" si="62"/>
        <v>0</v>
      </c>
      <c r="BK43" s="16">
        <f>COUNTIF(BK44:BK61,"&gt;1")</f>
        <v>0</v>
      </c>
      <c r="BL43" s="16">
        <f t="shared" ref="BL43:BN43" si="63">COUNTIF(BL44:BL61,"&gt;1")</f>
        <v>0</v>
      </c>
      <c r="BM43" s="16">
        <f t="shared" si="63"/>
        <v>0</v>
      </c>
      <c r="BN43" s="16">
        <f t="shared" si="63"/>
        <v>0</v>
      </c>
      <c r="BO43" s="16">
        <f>COUNTIF(BO44:BO61,"&gt;1")</f>
        <v>0</v>
      </c>
      <c r="BP43" s="16">
        <f t="shared" ref="BP43:BR43" si="64">COUNTIF(BP44:BP61,"&gt;1")</f>
        <v>0</v>
      </c>
      <c r="BQ43" s="16">
        <f t="shared" si="64"/>
        <v>0</v>
      </c>
      <c r="BR43" s="16">
        <f t="shared" si="64"/>
        <v>0</v>
      </c>
      <c r="BS43" s="16">
        <f t="shared" si="59"/>
        <v>0</v>
      </c>
      <c r="BT43" s="16">
        <f t="shared" si="59"/>
        <v>0</v>
      </c>
      <c r="BU43" s="16">
        <f t="shared" si="59"/>
        <v>0</v>
      </c>
      <c r="BV43" s="16">
        <f t="shared" si="59"/>
        <v>0</v>
      </c>
      <c r="BW43" s="16">
        <f t="shared" si="59"/>
        <v>0</v>
      </c>
      <c r="BX43" s="16">
        <f t="shared" si="59"/>
        <v>0</v>
      </c>
    </row>
    <row r="44" spans="1:94" s="46" customFormat="1" ht="12" hidden="1" customHeight="1" x14ac:dyDescent="0.2">
      <c r="M44" s="34">
        <f t="shared" ref="M44:M61" si="65">COUNTIF(S44:DE44, "1")</f>
        <v>0</v>
      </c>
      <c r="N44" s="47">
        <f>R44</f>
        <v>1</v>
      </c>
      <c r="O44" s="133"/>
      <c r="R44" s="48">
        <v>1</v>
      </c>
      <c r="S44" s="73">
        <f t="shared" ref="S44:Z44" si="66">COUNTIF(S9:S25,"1")</f>
        <v>0</v>
      </c>
      <c r="T44" s="73">
        <f t="shared" si="66"/>
        <v>0</v>
      </c>
      <c r="U44" s="73">
        <f t="shared" si="66"/>
        <v>0</v>
      </c>
      <c r="V44" s="73">
        <f t="shared" si="66"/>
        <v>0</v>
      </c>
      <c r="W44" s="73">
        <f t="shared" si="66"/>
        <v>0</v>
      </c>
      <c r="X44" s="73">
        <f t="shared" si="66"/>
        <v>0</v>
      </c>
      <c r="Y44" s="73">
        <f t="shared" si="66"/>
        <v>0</v>
      </c>
      <c r="Z44" s="73">
        <f t="shared" si="66"/>
        <v>0</v>
      </c>
      <c r="AA44" s="47"/>
      <c r="AB44" s="47"/>
      <c r="AC44" s="73">
        <f t="shared" ref="AC44:AV44" si="67">COUNTIF(AC9:AC25,"1")</f>
        <v>0</v>
      </c>
      <c r="AD44" s="73">
        <f t="shared" si="67"/>
        <v>0</v>
      </c>
      <c r="AE44" s="73">
        <f t="shared" si="67"/>
        <v>0</v>
      </c>
      <c r="AF44" s="73">
        <f t="shared" si="67"/>
        <v>0</v>
      </c>
      <c r="AG44" s="73">
        <f t="shared" si="67"/>
        <v>0</v>
      </c>
      <c r="AH44" s="73">
        <f t="shared" si="67"/>
        <v>0</v>
      </c>
      <c r="AI44" s="73">
        <f t="shared" si="67"/>
        <v>0</v>
      </c>
      <c r="AJ44" s="73">
        <f t="shared" si="67"/>
        <v>0</v>
      </c>
      <c r="AK44" s="73">
        <f t="shared" si="67"/>
        <v>0</v>
      </c>
      <c r="AL44" s="73">
        <f t="shared" si="67"/>
        <v>0</v>
      </c>
      <c r="AM44" s="73">
        <f t="shared" si="67"/>
        <v>0</v>
      </c>
      <c r="AN44" s="73">
        <f t="shared" si="67"/>
        <v>0</v>
      </c>
      <c r="AO44" s="73">
        <f t="shared" si="67"/>
        <v>0</v>
      </c>
      <c r="AP44" s="73">
        <f t="shared" si="67"/>
        <v>0</v>
      </c>
      <c r="AQ44" s="73">
        <f t="shared" si="67"/>
        <v>0</v>
      </c>
      <c r="AR44" s="73">
        <f t="shared" si="67"/>
        <v>0</v>
      </c>
      <c r="AS44" s="73">
        <f t="shared" si="67"/>
        <v>0</v>
      </c>
      <c r="AT44" s="73">
        <f t="shared" si="67"/>
        <v>0</v>
      </c>
      <c r="AU44" s="73">
        <f t="shared" si="67"/>
        <v>0</v>
      </c>
      <c r="AV44" s="73">
        <f t="shared" si="67"/>
        <v>0</v>
      </c>
      <c r="AW44" s="47"/>
      <c r="AX44" s="47"/>
      <c r="AY44" s="73">
        <f t="shared" ref="AY44:BR44" si="68">COUNTIF(AY9:AY25,"1")</f>
        <v>0</v>
      </c>
      <c r="AZ44" s="73">
        <f t="shared" si="68"/>
        <v>0</v>
      </c>
      <c r="BA44" s="73">
        <f t="shared" si="68"/>
        <v>0</v>
      </c>
      <c r="BB44" s="73">
        <f t="shared" si="68"/>
        <v>0</v>
      </c>
      <c r="BC44" s="73">
        <f t="shared" si="68"/>
        <v>0</v>
      </c>
      <c r="BD44" s="73">
        <f t="shared" si="68"/>
        <v>0</v>
      </c>
      <c r="BE44" s="73">
        <f t="shared" si="68"/>
        <v>0</v>
      </c>
      <c r="BF44" s="73">
        <f t="shared" si="68"/>
        <v>0</v>
      </c>
      <c r="BG44" s="73">
        <f t="shared" si="68"/>
        <v>0</v>
      </c>
      <c r="BH44" s="73">
        <f t="shared" si="68"/>
        <v>0</v>
      </c>
      <c r="BI44" s="73">
        <f t="shared" si="68"/>
        <v>0</v>
      </c>
      <c r="BJ44" s="73">
        <f t="shared" si="68"/>
        <v>0</v>
      </c>
      <c r="BK44" s="73">
        <f t="shared" si="68"/>
        <v>0</v>
      </c>
      <c r="BL44" s="73">
        <f t="shared" si="68"/>
        <v>0</v>
      </c>
      <c r="BM44" s="73">
        <f t="shared" si="68"/>
        <v>0</v>
      </c>
      <c r="BN44" s="73">
        <f t="shared" si="68"/>
        <v>0</v>
      </c>
      <c r="BO44" s="73">
        <f t="shared" si="68"/>
        <v>0</v>
      </c>
      <c r="BP44" s="73">
        <f t="shared" si="68"/>
        <v>0</v>
      </c>
      <c r="BQ44" s="73">
        <f t="shared" si="68"/>
        <v>0</v>
      </c>
      <c r="BR44" s="73">
        <f t="shared" si="68"/>
        <v>0</v>
      </c>
      <c r="BS44" s="47"/>
      <c r="BT44" s="47"/>
      <c r="BU44" s="59">
        <f>COUNTIF(BU9:BU25,"1")</f>
        <v>0</v>
      </c>
      <c r="BV44" s="59">
        <f>COUNTIF(BV9:BV25,"1")</f>
        <v>0</v>
      </c>
      <c r="BW44" s="59">
        <f>COUNTIF(BW9:BW25,"1")</f>
        <v>0</v>
      </c>
      <c r="BX44" s="59">
        <f>COUNTIF(BX9:BX25,"1")</f>
        <v>0</v>
      </c>
    </row>
    <row r="45" spans="1:94" s="46" customFormat="1" ht="12" hidden="1" customHeight="1" x14ac:dyDescent="0.2">
      <c r="M45" s="34">
        <f t="shared" si="65"/>
        <v>0</v>
      </c>
      <c r="N45" s="47">
        <f t="shared" ref="N45:N60" si="69">R45</f>
        <v>2</v>
      </c>
      <c r="O45" s="133"/>
      <c r="R45" s="48">
        <v>2</v>
      </c>
      <c r="S45" s="73">
        <f t="shared" ref="S45:Z45" si="70">COUNTIF(S9:S25,"2")</f>
        <v>0</v>
      </c>
      <c r="T45" s="73">
        <f t="shared" si="70"/>
        <v>0</v>
      </c>
      <c r="U45" s="73">
        <f t="shared" si="70"/>
        <v>0</v>
      </c>
      <c r="V45" s="73">
        <f t="shared" si="70"/>
        <v>0</v>
      </c>
      <c r="W45" s="73">
        <f t="shared" si="70"/>
        <v>0</v>
      </c>
      <c r="X45" s="73">
        <f t="shared" si="70"/>
        <v>0</v>
      </c>
      <c r="Y45" s="73">
        <f t="shared" si="70"/>
        <v>0</v>
      </c>
      <c r="Z45" s="73">
        <f t="shared" si="70"/>
        <v>0</v>
      </c>
      <c r="AA45" s="47"/>
      <c r="AB45" s="47"/>
      <c r="AC45" s="73">
        <f t="shared" ref="AC45:AV45" si="71">COUNTIF(AC9:AC25,"2")</f>
        <v>0</v>
      </c>
      <c r="AD45" s="73">
        <f t="shared" si="71"/>
        <v>0</v>
      </c>
      <c r="AE45" s="73">
        <f t="shared" si="71"/>
        <v>0</v>
      </c>
      <c r="AF45" s="73">
        <f t="shared" si="71"/>
        <v>0</v>
      </c>
      <c r="AG45" s="73">
        <f t="shared" si="71"/>
        <v>0</v>
      </c>
      <c r="AH45" s="73">
        <f t="shared" si="71"/>
        <v>0</v>
      </c>
      <c r="AI45" s="73">
        <f t="shared" si="71"/>
        <v>0</v>
      </c>
      <c r="AJ45" s="73">
        <f t="shared" si="71"/>
        <v>0</v>
      </c>
      <c r="AK45" s="73">
        <f t="shared" si="71"/>
        <v>0</v>
      </c>
      <c r="AL45" s="73">
        <f t="shared" si="71"/>
        <v>0</v>
      </c>
      <c r="AM45" s="73">
        <f t="shared" si="71"/>
        <v>0</v>
      </c>
      <c r="AN45" s="73">
        <f t="shared" si="71"/>
        <v>0</v>
      </c>
      <c r="AO45" s="73">
        <f t="shared" si="71"/>
        <v>0</v>
      </c>
      <c r="AP45" s="73">
        <f t="shared" si="71"/>
        <v>0</v>
      </c>
      <c r="AQ45" s="73">
        <f t="shared" si="71"/>
        <v>0</v>
      </c>
      <c r="AR45" s="73">
        <f t="shared" si="71"/>
        <v>0</v>
      </c>
      <c r="AS45" s="73">
        <f t="shared" si="71"/>
        <v>0</v>
      </c>
      <c r="AT45" s="73">
        <f t="shared" si="71"/>
        <v>0</v>
      </c>
      <c r="AU45" s="73">
        <f t="shared" si="71"/>
        <v>0</v>
      </c>
      <c r="AV45" s="73">
        <f t="shared" si="71"/>
        <v>0</v>
      </c>
      <c r="AW45" s="47"/>
      <c r="AX45" s="47"/>
      <c r="AY45" s="73">
        <f t="shared" ref="AY45:BR45" si="72">COUNTIF(AY9:AY25,"2")</f>
        <v>0</v>
      </c>
      <c r="AZ45" s="73">
        <f t="shared" si="72"/>
        <v>0</v>
      </c>
      <c r="BA45" s="73">
        <f t="shared" si="72"/>
        <v>0</v>
      </c>
      <c r="BB45" s="73">
        <f t="shared" si="72"/>
        <v>0</v>
      </c>
      <c r="BC45" s="73">
        <f t="shared" si="72"/>
        <v>0</v>
      </c>
      <c r="BD45" s="73">
        <f t="shared" si="72"/>
        <v>0</v>
      </c>
      <c r="BE45" s="73">
        <f t="shared" si="72"/>
        <v>0</v>
      </c>
      <c r="BF45" s="73">
        <f t="shared" si="72"/>
        <v>0</v>
      </c>
      <c r="BG45" s="73">
        <f t="shared" si="72"/>
        <v>0</v>
      </c>
      <c r="BH45" s="73">
        <f t="shared" si="72"/>
        <v>0</v>
      </c>
      <c r="BI45" s="73">
        <f t="shared" si="72"/>
        <v>0</v>
      </c>
      <c r="BJ45" s="73">
        <f t="shared" si="72"/>
        <v>0</v>
      </c>
      <c r="BK45" s="73">
        <f t="shared" si="72"/>
        <v>0</v>
      </c>
      <c r="BL45" s="73">
        <f t="shared" si="72"/>
        <v>0</v>
      </c>
      <c r="BM45" s="73">
        <f t="shared" si="72"/>
        <v>0</v>
      </c>
      <c r="BN45" s="73">
        <f t="shared" si="72"/>
        <v>0</v>
      </c>
      <c r="BO45" s="73">
        <f t="shared" si="72"/>
        <v>0</v>
      </c>
      <c r="BP45" s="73">
        <f t="shared" si="72"/>
        <v>0</v>
      </c>
      <c r="BQ45" s="73">
        <f t="shared" si="72"/>
        <v>0</v>
      </c>
      <c r="BR45" s="73">
        <f t="shared" si="72"/>
        <v>0</v>
      </c>
      <c r="BS45" s="47"/>
      <c r="BT45" s="47"/>
      <c r="BU45" s="59">
        <f>COUNTIF(BU9:BU25,"2")</f>
        <v>0</v>
      </c>
      <c r="BV45" s="59">
        <f>COUNTIF(BV9:BV25,"2")</f>
        <v>0</v>
      </c>
      <c r="BW45" s="59">
        <f>COUNTIF(BW9:BW25,"2")</f>
        <v>0</v>
      </c>
      <c r="BX45" s="59">
        <f>COUNTIF(BX9:BX25,"2")</f>
        <v>0</v>
      </c>
    </row>
    <row r="46" spans="1:94" s="46" customFormat="1" ht="12" hidden="1" customHeight="1" x14ac:dyDescent="0.2">
      <c r="M46" s="34">
        <f t="shared" si="65"/>
        <v>0</v>
      </c>
      <c r="N46" s="47">
        <f t="shared" si="69"/>
        <v>3</v>
      </c>
      <c r="O46" s="133"/>
      <c r="R46" s="48">
        <v>3</v>
      </c>
      <c r="S46" s="73">
        <f t="shared" ref="S46:Z46" si="73">COUNTIF(S9:S25,"3")</f>
        <v>0</v>
      </c>
      <c r="T46" s="73">
        <f t="shared" si="73"/>
        <v>0</v>
      </c>
      <c r="U46" s="73">
        <f t="shared" si="73"/>
        <v>0</v>
      </c>
      <c r="V46" s="73">
        <f t="shared" si="73"/>
        <v>0</v>
      </c>
      <c r="W46" s="73">
        <f t="shared" si="73"/>
        <v>0</v>
      </c>
      <c r="X46" s="73">
        <f t="shared" si="73"/>
        <v>0</v>
      </c>
      <c r="Y46" s="73">
        <f t="shared" si="73"/>
        <v>0</v>
      </c>
      <c r="Z46" s="73">
        <f t="shared" si="73"/>
        <v>0</v>
      </c>
      <c r="AA46" s="47"/>
      <c r="AB46" s="47"/>
      <c r="AC46" s="73">
        <f t="shared" ref="AC46:AV46" si="74">COUNTIF(AC9:AC25,"3")</f>
        <v>0</v>
      </c>
      <c r="AD46" s="73">
        <f t="shared" si="74"/>
        <v>0</v>
      </c>
      <c r="AE46" s="73">
        <f t="shared" si="74"/>
        <v>0</v>
      </c>
      <c r="AF46" s="73">
        <f t="shared" si="74"/>
        <v>0</v>
      </c>
      <c r="AG46" s="73">
        <f t="shared" si="74"/>
        <v>0</v>
      </c>
      <c r="AH46" s="73">
        <f t="shared" si="74"/>
        <v>0</v>
      </c>
      <c r="AI46" s="73">
        <f t="shared" si="74"/>
        <v>0</v>
      </c>
      <c r="AJ46" s="73">
        <f t="shared" si="74"/>
        <v>0</v>
      </c>
      <c r="AK46" s="73">
        <f t="shared" si="74"/>
        <v>0</v>
      </c>
      <c r="AL46" s="73">
        <f t="shared" si="74"/>
        <v>0</v>
      </c>
      <c r="AM46" s="73">
        <f t="shared" si="74"/>
        <v>0</v>
      </c>
      <c r="AN46" s="73">
        <f t="shared" si="74"/>
        <v>0</v>
      </c>
      <c r="AO46" s="73">
        <f t="shared" si="74"/>
        <v>0</v>
      </c>
      <c r="AP46" s="73">
        <f t="shared" si="74"/>
        <v>0</v>
      </c>
      <c r="AQ46" s="73">
        <f t="shared" si="74"/>
        <v>0</v>
      </c>
      <c r="AR46" s="73">
        <f t="shared" si="74"/>
        <v>0</v>
      </c>
      <c r="AS46" s="73">
        <f t="shared" si="74"/>
        <v>0</v>
      </c>
      <c r="AT46" s="73">
        <f t="shared" si="74"/>
        <v>0</v>
      </c>
      <c r="AU46" s="73">
        <f t="shared" si="74"/>
        <v>0</v>
      </c>
      <c r="AV46" s="73">
        <f t="shared" si="74"/>
        <v>0</v>
      </c>
      <c r="AW46" s="47"/>
      <c r="AX46" s="47"/>
      <c r="AY46" s="73">
        <f t="shared" ref="AY46:BR46" si="75">COUNTIF(AY9:AY25,"3")</f>
        <v>0</v>
      </c>
      <c r="AZ46" s="73">
        <f t="shared" si="75"/>
        <v>0</v>
      </c>
      <c r="BA46" s="73">
        <f t="shared" si="75"/>
        <v>0</v>
      </c>
      <c r="BB46" s="73">
        <f t="shared" si="75"/>
        <v>0</v>
      </c>
      <c r="BC46" s="73">
        <f t="shared" si="75"/>
        <v>0</v>
      </c>
      <c r="BD46" s="73">
        <f t="shared" si="75"/>
        <v>0</v>
      </c>
      <c r="BE46" s="73">
        <f t="shared" si="75"/>
        <v>0</v>
      </c>
      <c r="BF46" s="73">
        <f t="shared" si="75"/>
        <v>0</v>
      </c>
      <c r="BG46" s="73">
        <f t="shared" si="75"/>
        <v>0</v>
      </c>
      <c r="BH46" s="73">
        <f t="shared" si="75"/>
        <v>0</v>
      </c>
      <c r="BI46" s="73">
        <f t="shared" si="75"/>
        <v>0</v>
      </c>
      <c r="BJ46" s="73">
        <f t="shared" si="75"/>
        <v>0</v>
      </c>
      <c r="BK46" s="73">
        <f t="shared" si="75"/>
        <v>0</v>
      </c>
      <c r="BL46" s="73">
        <f t="shared" si="75"/>
        <v>0</v>
      </c>
      <c r="BM46" s="73">
        <f t="shared" si="75"/>
        <v>0</v>
      </c>
      <c r="BN46" s="73">
        <f t="shared" si="75"/>
        <v>0</v>
      </c>
      <c r="BO46" s="73">
        <f t="shared" si="75"/>
        <v>0</v>
      </c>
      <c r="BP46" s="73">
        <f t="shared" si="75"/>
        <v>0</v>
      </c>
      <c r="BQ46" s="73">
        <f t="shared" si="75"/>
        <v>0</v>
      </c>
      <c r="BR46" s="73">
        <f t="shared" si="75"/>
        <v>0</v>
      </c>
      <c r="BS46" s="47"/>
      <c r="BT46" s="47"/>
      <c r="BU46" s="59">
        <f>COUNTIF(BU9:BU25,"3")</f>
        <v>0</v>
      </c>
      <c r="BV46" s="59">
        <f>COUNTIF(BV9:BV25,"3")</f>
        <v>0</v>
      </c>
      <c r="BW46" s="59">
        <f>COUNTIF(BW9:BW25,"3")</f>
        <v>0</v>
      </c>
      <c r="BX46" s="59">
        <f>COUNTIF(BX9:BX25,"3")</f>
        <v>0</v>
      </c>
    </row>
    <row r="47" spans="1:94" s="46" customFormat="1" ht="12" hidden="1" customHeight="1" x14ac:dyDescent="0.2">
      <c r="M47" s="34">
        <f t="shared" si="65"/>
        <v>0</v>
      </c>
      <c r="N47" s="47">
        <f t="shared" si="69"/>
        <v>4</v>
      </c>
      <c r="O47" s="133"/>
      <c r="R47" s="48">
        <v>4</v>
      </c>
      <c r="S47" s="73">
        <f t="shared" ref="S47:Z47" si="76">COUNTIF(S9:S25,"4")</f>
        <v>0</v>
      </c>
      <c r="T47" s="73">
        <f t="shared" si="76"/>
        <v>0</v>
      </c>
      <c r="U47" s="73">
        <f t="shared" si="76"/>
        <v>0</v>
      </c>
      <c r="V47" s="73">
        <f t="shared" si="76"/>
        <v>0</v>
      </c>
      <c r="W47" s="73">
        <f t="shared" si="76"/>
        <v>0</v>
      </c>
      <c r="X47" s="73">
        <f t="shared" si="76"/>
        <v>0</v>
      </c>
      <c r="Y47" s="73">
        <f t="shared" si="76"/>
        <v>0</v>
      </c>
      <c r="Z47" s="73">
        <f t="shared" si="76"/>
        <v>0</v>
      </c>
      <c r="AA47" s="47"/>
      <c r="AB47" s="47"/>
      <c r="AC47" s="73">
        <f t="shared" ref="AC47:AV47" si="77">COUNTIF(AC9:AC25,"4")</f>
        <v>0</v>
      </c>
      <c r="AD47" s="73">
        <f t="shared" si="77"/>
        <v>0</v>
      </c>
      <c r="AE47" s="73">
        <f t="shared" si="77"/>
        <v>0</v>
      </c>
      <c r="AF47" s="73">
        <f t="shared" si="77"/>
        <v>0</v>
      </c>
      <c r="AG47" s="73">
        <f t="shared" si="77"/>
        <v>0</v>
      </c>
      <c r="AH47" s="73">
        <f t="shared" si="77"/>
        <v>0</v>
      </c>
      <c r="AI47" s="73">
        <f t="shared" si="77"/>
        <v>0</v>
      </c>
      <c r="AJ47" s="73">
        <f t="shared" si="77"/>
        <v>0</v>
      </c>
      <c r="AK47" s="73">
        <f t="shared" si="77"/>
        <v>0</v>
      </c>
      <c r="AL47" s="73">
        <f t="shared" si="77"/>
        <v>0</v>
      </c>
      <c r="AM47" s="73">
        <f t="shared" si="77"/>
        <v>0</v>
      </c>
      <c r="AN47" s="73">
        <f t="shared" si="77"/>
        <v>0</v>
      </c>
      <c r="AO47" s="73">
        <f t="shared" si="77"/>
        <v>0</v>
      </c>
      <c r="AP47" s="73">
        <f t="shared" si="77"/>
        <v>0</v>
      </c>
      <c r="AQ47" s="73">
        <f t="shared" si="77"/>
        <v>0</v>
      </c>
      <c r="AR47" s="73">
        <f t="shared" si="77"/>
        <v>0</v>
      </c>
      <c r="AS47" s="73">
        <f t="shared" si="77"/>
        <v>0</v>
      </c>
      <c r="AT47" s="73">
        <f t="shared" si="77"/>
        <v>0</v>
      </c>
      <c r="AU47" s="73">
        <f t="shared" si="77"/>
        <v>0</v>
      </c>
      <c r="AV47" s="73">
        <f t="shared" si="77"/>
        <v>0</v>
      </c>
      <c r="AW47" s="47"/>
      <c r="AX47" s="47"/>
      <c r="AY47" s="73">
        <f t="shared" ref="AY47:BR47" si="78">COUNTIF(AY9:AY25,"4")</f>
        <v>0</v>
      </c>
      <c r="AZ47" s="73">
        <f t="shared" si="78"/>
        <v>0</v>
      </c>
      <c r="BA47" s="73">
        <f t="shared" si="78"/>
        <v>0</v>
      </c>
      <c r="BB47" s="73">
        <f t="shared" si="78"/>
        <v>0</v>
      </c>
      <c r="BC47" s="73">
        <f t="shared" si="78"/>
        <v>0</v>
      </c>
      <c r="BD47" s="73">
        <f t="shared" si="78"/>
        <v>0</v>
      </c>
      <c r="BE47" s="73">
        <f t="shared" si="78"/>
        <v>0</v>
      </c>
      <c r="BF47" s="73">
        <f t="shared" si="78"/>
        <v>0</v>
      </c>
      <c r="BG47" s="73">
        <f t="shared" si="78"/>
        <v>0</v>
      </c>
      <c r="BH47" s="73">
        <f t="shared" si="78"/>
        <v>0</v>
      </c>
      <c r="BI47" s="73">
        <f t="shared" si="78"/>
        <v>0</v>
      </c>
      <c r="BJ47" s="73">
        <f t="shared" si="78"/>
        <v>0</v>
      </c>
      <c r="BK47" s="73">
        <f t="shared" si="78"/>
        <v>0</v>
      </c>
      <c r="BL47" s="73">
        <f t="shared" si="78"/>
        <v>0</v>
      </c>
      <c r="BM47" s="73">
        <f t="shared" si="78"/>
        <v>0</v>
      </c>
      <c r="BN47" s="73">
        <f t="shared" si="78"/>
        <v>0</v>
      </c>
      <c r="BO47" s="73">
        <f t="shared" si="78"/>
        <v>0</v>
      </c>
      <c r="BP47" s="73">
        <f t="shared" si="78"/>
        <v>0</v>
      </c>
      <c r="BQ47" s="73">
        <f t="shared" si="78"/>
        <v>0</v>
      </c>
      <c r="BR47" s="73">
        <f t="shared" si="78"/>
        <v>0</v>
      </c>
      <c r="BS47" s="47"/>
      <c r="BT47" s="47"/>
      <c r="BU47" s="59">
        <f>COUNTIF(BU9:BU25,"4")</f>
        <v>0</v>
      </c>
      <c r="BV47" s="59">
        <f>COUNTIF(BV9:BV25,"4")</f>
        <v>0</v>
      </c>
      <c r="BW47" s="59">
        <f>COUNTIF(BW9:BW25,"4")</f>
        <v>0</v>
      </c>
      <c r="BX47" s="59">
        <f>COUNTIF(BX9:BX25,"4")</f>
        <v>0</v>
      </c>
    </row>
    <row r="48" spans="1:94" s="46" customFormat="1" ht="12" hidden="1" customHeight="1" x14ac:dyDescent="0.2">
      <c r="M48" s="34">
        <f t="shared" si="65"/>
        <v>0</v>
      </c>
      <c r="N48" s="47">
        <f t="shared" si="69"/>
        <v>5</v>
      </c>
      <c r="O48" s="133"/>
      <c r="R48" s="48">
        <v>5</v>
      </c>
      <c r="S48" s="73">
        <f t="shared" ref="S48:Z48" si="79">COUNTIF(S9:S25,"5")</f>
        <v>0</v>
      </c>
      <c r="T48" s="73">
        <f t="shared" si="79"/>
        <v>0</v>
      </c>
      <c r="U48" s="73">
        <f t="shared" si="79"/>
        <v>0</v>
      </c>
      <c r="V48" s="73">
        <f t="shared" si="79"/>
        <v>0</v>
      </c>
      <c r="W48" s="73">
        <f t="shared" si="79"/>
        <v>0</v>
      </c>
      <c r="X48" s="73">
        <f t="shared" si="79"/>
        <v>0</v>
      </c>
      <c r="Y48" s="73">
        <f t="shared" si="79"/>
        <v>0</v>
      </c>
      <c r="Z48" s="73">
        <f t="shared" si="79"/>
        <v>0</v>
      </c>
      <c r="AA48" s="47"/>
      <c r="AB48" s="47"/>
      <c r="AC48" s="73">
        <f t="shared" ref="AC48:AV48" si="80">COUNTIF(AC9:AC25,"5")</f>
        <v>0</v>
      </c>
      <c r="AD48" s="73">
        <f t="shared" si="80"/>
        <v>0</v>
      </c>
      <c r="AE48" s="73">
        <f t="shared" si="80"/>
        <v>0</v>
      </c>
      <c r="AF48" s="73">
        <f t="shared" si="80"/>
        <v>0</v>
      </c>
      <c r="AG48" s="73">
        <f t="shared" si="80"/>
        <v>0</v>
      </c>
      <c r="AH48" s="73">
        <f t="shared" si="80"/>
        <v>0</v>
      </c>
      <c r="AI48" s="73">
        <f t="shared" si="80"/>
        <v>0</v>
      </c>
      <c r="AJ48" s="73">
        <f t="shared" si="80"/>
        <v>0</v>
      </c>
      <c r="AK48" s="73">
        <f t="shared" si="80"/>
        <v>0</v>
      </c>
      <c r="AL48" s="73">
        <f t="shared" si="80"/>
        <v>0</v>
      </c>
      <c r="AM48" s="73">
        <f t="shared" si="80"/>
        <v>0</v>
      </c>
      <c r="AN48" s="73">
        <f t="shared" si="80"/>
        <v>0</v>
      </c>
      <c r="AO48" s="73">
        <f t="shared" si="80"/>
        <v>0</v>
      </c>
      <c r="AP48" s="73">
        <f t="shared" si="80"/>
        <v>0</v>
      </c>
      <c r="AQ48" s="73">
        <f t="shared" si="80"/>
        <v>0</v>
      </c>
      <c r="AR48" s="73">
        <f t="shared" si="80"/>
        <v>0</v>
      </c>
      <c r="AS48" s="73">
        <f t="shared" si="80"/>
        <v>0</v>
      </c>
      <c r="AT48" s="73">
        <f t="shared" si="80"/>
        <v>0</v>
      </c>
      <c r="AU48" s="73">
        <f t="shared" si="80"/>
        <v>0</v>
      </c>
      <c r="AV48" s="73">
        <f t="shared" si="80"/>
        <v>0</v>
      </c>
      <c r="AW48" s="47"/>
      <c r="AX48" s="47"/>
      <c r="AY48" s="73">
        <f t="shared" ref="AY48:BR48" si="81">COUNTIF(AY9:AY25,"5")</f>
        <v>0</v>
      </c>
      <c r="AZ48" s="73">
        <f t="shared" si="81"/>
        <v>0</v>
      </c>
      <c r="BA48" s="73">
        <f t="shared" si="81"/>
        <v>0</v>
      </c>
      <c r="BB48" s="73">
        <f t="shared" si="81"/>
        <v>0</v>
      </c>
      <c r="BC48" s="73">
        <f t="shared" si="81"/>
        <v>0</v>
      </c>
      <c r="BD48" s="73">
        <f t="shared" si="81"/>
        <v>0</v>
      </c>
      <c r="BE48" s="73">
        <f t="shared" si="81"/>
        <v>0</v>
      </c>
      <c r="BF48" s="73">
        <f t="shared" si="81"/>
        <v>0</v>
      </c>
      <c r="BG48" s="73">
        <f t="shared" si="81"/>
        <v>0</v>
      </c>
      <c r="BH48" s="73">
        <f t="shared" si="81"/>
        <v>0</v>
      </c>
      <c r="BI48" s="73">
        <f t="shared" si="81"/>
        <v>0</v>
      </c>
      <c r="BJ48" s="73">
        <f t="shared" si="81"/>
        <v>0</v>
      </c>
      <c r="BK48" s="73">
        <f t="shared" si="81"/>
        <v>0</v>
      </c>
      <c r="BL48" s="73">
        <f t="shared" si="81"/>
        <v>0</v>
      </c>
      <c r="BM48" s="73">
        <f t="shared" si="81"/>
        <v>0</v>
      </c>
      <c r="BN48" s="73">
        <f t="shared" si="81"/>
        <v>0</v>
      </c>
      <c r="BO48" s="73">
        <f t="shared" si="81"/>
        <v>0</v>
      </c>
      <c r="BP48" s="73">
        <f t="shared" si="81"/>
        <v>0</v>
      </c>
      <c r="BQ48" s="73">
        <f t="shared" si="81"/>
        <v>0</v>
      </c>
      <c r="BR48" s="73">
        <f t="shared" si="81"/>
        <v>0</v>
      </c>
      <c r="BS48" s="47"/>
      <c r="BT48" s="47"/>
      <c r="BU48" s="59">
        <f>COUNTIF(BU9:BU25,"5")</f>
        <v>0</v>
      </c>
      <c r="BV48" s="59">
        <f>COUNTIF(BV9:BV25,"5")</f>
        <v>0</v>
      </c>
      <c r="BW48" s="59">
        <f>COUNTIF(BW9:BW25,"5")</f>
        <v>0</v>
      </c>
      <c r="BX48" s="59">
        <f>COUNTIF(BX9:BX25,"5")</f>
        <v>0</v>
      </c>
    </row>
    <row r="49" spans="13:92" s="46" customFormat="1" ht="12" hidden="1" customHeight="1" x14ac:dyDescent="0.2">
      <c r="M49" s="34">
        <f t="shared" si="65"/>
        <v>0</v>
      </c>
      <c r="N49" s="47">
        <f t="shared" si="69"/>
        <v>6</v>
      </c>
      <c r="O49" s="133"/>
      <c r="R49" s="48">
        <v>6</v>
      </c>
      <c r="S49" s="73">
        <f t="shared" ref="S49:Z49" si="82">COUNTIF(S9:S25,"6")</f>
        <v>0</v>
      </c>
      <c r="T49" s="73">
        <f t="shared" si="82"/>
        <v>0</v>
      </c>
      <c r="U49" s="73">
        <f t="shared" si="82"/>
        <v>0</v>
      </c>
      <c r="V49" s="73">
        <f t="shared" si="82"/>
        <v>0</v>
      </c>
      <c r="W49" s="73">
        <f t="shared" si="82"/>
        <v>0</v>
      </c>
      <c r="X49" s="73">
        <f t="shared" si="82"/>
        <v>0</v>
      </c>
      <c r="Y49" s="73">
        <f t="shared" si="82"/>
        <v>0</v>
      </c>
      <c r="Z49" s="73">
        <f t="shared" si="82"/>
        <v>0</v>
      </c>
      <c r="AA49" s="47"/>
      <c r="AB49" s="47"/>
      <c r="AC49" s="73">
        <f t="shared" ref="AC49:AV49" si="83">COUNTIF(AC9:AC25,"6")</f>
        <v>0</v>
      </c>
      <c r="AD49" s="73">
        <f t="shared" si="83"/>
        <v>0</v>
      </c>
      <c r="AE49" s="73">
        <f t="shared" si="83"/>
        <v>0</v>
      </c>
      <c r="AF49" s="73">
        <f t="shared" si="83"/>
        <v>0</v>
      </c>
      <c r="AG49" s="73">
        <f t="shared" si="83"/>
        <v>0</v>
      </c>
      <c r="AH49" s="73">
        <f t="shared" si="83"/>
        <v>0</v>
      </c>
      <c r="AI49" s="73">
        <f t="shared" si="83"/>
        <v>0</v>
      </c>
      <c r="AJ49" s="73">
        <f t="shared" si="83"/>
        <v>0</v>
      </c>
      <c r="AK49" s="73">
        <f t="shared" si="83"/>
        <v>0</v>
      </c>
      <c r="AL49" s="73">
        <f t="shared" si="83"/>
        <v>0</v>
      </c>
      <c r="AM49" s="73">
        <f t="shared" si="83"/>
        <v>0</v>
      </c>
      <c r="AN49" s="73">
        <f t="shared" si="83"/>
        <v>0</v>
      </c>
      <c r="AO49" s="73">
        <f t="shared" si="83"/>
        <v>0</v>
      </c>
      <c r="AP49" s="73">
        <f t="shared" si="83"/>
        <v>0</v>
      </c>
      <c r="AQ49" s="73">
        <f t="shared" si="83"/>
        <v>0</v>
      </c>
      <c r="AR49" s="73">
        <f t="shared" si="83"/>
        <v>0</v>
      </c>
      <c r="AS49" s="73">
        <f t="shared" si="83"/>
        <v>0</v>
      </c>
      <c r="AT49" s="73">
        <f t="shared" si="83"/>
        <v>0</v>
      </c>
      <c r="AU49" s="73">
        <f t="shared" si="83"/>
        <v>0</v>
      </c>
      <c r="AV49" s="73">
        <f t="shared" si="83"/>
        <v>0</v>
      </c>
      <c r="AW49" s="47"/>
      <c r="AX49" s="47"/>
      <c r="AY49" s="73">
        <f t="shared" ref="AY49:BR49" si="84">COUNTIF(AY9:AY25,"6")</f>
        <v>0</v>
      </c>
      <c r="AZ49" s="73">
        <f t="shared" si="84"/>
        <v>0</v>
      </c>
      <c r="BA49" s="73">
        <f t="shared" si="84"/>
        <v>0</v>
      </c>
      <c r="BB49" s="73">
        <f t="shared" si="84"/>
        <v>0</v>
      </c>
      <c r="BC49" s="73">
        <f t="shared" si="84"/>
        <v>0</v>
      </c>
      <c r="BD49" s="73">
        <f t="shared" si="84"/>
        <v>0</v>
      </c>
      <c r="BE49" s="73">
        <f t="shared" si="84"/>
        <v>0</v>
      </c>
      <c r="BF49" s="73">
        <f t="shared" si="84"/>
        <v>0</v>
      </c>
      <c r="BG49" s="73">
        <f t="shared" si="84"/>
        <v>0</v>
      </c>
      <c r="BH49" s="73">
        <f t="shared" si="84"/>
        <v>0</v>
      </c>
      <c r="BI49" s="73">
        <f t="shared" si="84"/>
        <v>0</v>
      </c>
      <c r="BJ49" s="73">
        <f t="shared" si="84"/>
        <v>0</v>
      </c>
      <c r="BK49" s="73">
        <f t="shared" si="84"/>
        <v>0</v>
      </c>
      <c r="BL49" s="73">
        <f t="shared" si="84"/>
        <v>0</v>
      </c>
      <c r="BM49" s="73">
        <f t="shared" si="84"/>
        <v>0</v>
      </c>
      <c r="BN49" s="73">
        <f t="shared" si="84"/>
        <v>0</v>
      </c>
      <c r="BO49" s="73">
        <f t="shared" si="84"/>
        <v>0</v>
      </c>
      <c r="BP49" s="73">
        <f t="shared" si="84"/>
        <v>0</v>
      </c>
      <c r="BQ49" s="73">
        <f t="shared" si="84"/>
        <v>0</v>
      </c>
      <c r="BR49" s="73">
        <f t="shared" si="84"/>
        <v>0</v>
      </c>
      <c r="BS49" s="47"/>
      <c r="BT49" s="47"/>
      <c r="BU49" s="59">
        <f>COUNTIF(BU9:BU25,"6")</f>
        <v>0</v>
      </c>
      <c r="BV49" s="59">
        <f>COUNTIF(BV9:BV25,"6")</f>
        <v>0</v>
      </c>
      <c r="BW49" s="59">
        <f>COUNTIF(BW9:BW25,"6")</f>
        <v>0</v>
      </c>
      <c r="BX49" s="59">
        <f>COUNTIF(BX9:BX25,"6")</f>
        <v>0</v>
      </c>
    </row>
    <row r="50" spans="13:92" s="46" customFormat="1" ht="12" hidden="1" customHeight="1" x14ac:dyDescent="0.2">
      <c r="M50" s="34">
        <f t="shared" si="65"/>
        <v>0</v>
      </c>
      <c r="N50" s="47">
        <f t="shared" si="69"/>
        <v>7</v>
      </c>
      <c r="O50" s="133"/>
      <c r="R50" s="48">
        <v>7</v>
      </c>
      <c r="S50" s="73">
        <f t="shared" ref="S50:Z50" si="85">COUNTIF(S9:S25,"7")</f>
        <v>0</v>
      </c>
      <c r="T50" s="73">
        <f t="shared" si="85"/>
        <v>0</v>
      </c>
      <c r="U50" s="73">
        <f t="shared" si="85"/>
        <v>0</v>
      </c>
      <c r="V50" s="73">
        <f t="shared" si="85"/>
        <v>0</v>
      </c>
      <c r="W50" s="73">
        <f t="shared" si="85"/>
        <v>0</v>
      </c>
      <c r="X50" s="73">
        <f t="shared" si="85"/>
        <v>0</v>
      </c>
      <c r="Y50" s="73">
        <f t="shared" si="85"/>
        <v>0</v>
      </c>
      <c r="Z50" s="73">
        <f t="shared" si="85"/>
        <v>0</v>
      </c>
      <c r="AA50" s="47"/>
      <c r="AB50" s="47"/>
      <c r="AC50" s="73">
        <f t="shared" ref="AC50:AV50" si="86">COUNTIF(AC9:AC25,"7")</f>
        <v>0</v>
      </c>
      <c r="AD50" s="73">
        <f t="shared" si="86"/>
        <v>0</v>
      </c>
      <c r="AE50" s="73">
        <f t="shared" si="86"/>
        <v>0</v>
      </c>
      <c r="AF50" s="73">
        <f t="shared" si="86"/>
        <v>0</v>
      </c>
      <c r="AG50" s="73">
        <f t="shared" si="86"/>
        <v>0</v>
      </c>
      <c r="AH50" s="73">
        <f t="shared" si="86"/>
        <v>0</v>
      </c>
      <c r="AI50" s="73">
        <f t="shared" si="86"/>
        <v>0</v>
      </c>
      <c r="AJ50" s="73">
        <f t="shared" si="86"/>
        <v>0</v>
      </c>
      <c r="AK50" s="73">
        <f t="shared" si="86"/>
        <v>0</v>
      </c>
      <c r="AL50" s="73">
        <f t="shared" si="86"/>
        <v>0</v>
      </c>
      <c r="AM50" s="73">
        <f t="shared" si="86"/>
        <v>0</v>
      </c>
      <c r="AN50" s="73">
        <f t="shared" si="86"/>
        <v>0</v>
      </c>
      <c r="AO50" s="73">
        <f t="shared" si="86"/>
        <v>0</v>
      </c>
      <c r="AP50" s="73">
        <f t="shared" si="86"/>
        <v>0</v>
      </c>
      <c r="AQ50" s="73">
        <f t="shared" si="86"/>
        <v>0</v>
      </c>
      <c r="AR50" s="73">
        <f t="shared" si="86"/>
        <v>0</v>
      </c>
      <c r="AS50" s="73">
        <f t="shared" si="86"/>
        <v>0</v>
      </c>
      <c r="AT50" s="73">
        <f t="shared" si="86"/>
        <v>0</v>
      </c>
      <c r="AU50" s="73">
        <f t="shared" si="86"/>
        <v>0</v>
      </c>
      <c r="AV50" s="73">
        <f t="shared" si="86"/>
        <v>0</v>
      </c>
      <c r="AW50" s="47"/>
      <c r="AX50" s="47"/>
      <c r="AY50" s="73">
        <f t="shared" ref="AY50:BR50" si="87">COUNTIF(AY9:AY25,"7")</f>
        <v>0</v>
      </c>
      <c r="AZ50" s="73">
        <f t="shared" si="87"/>
        <v>0</v>
      </c>
      <c r="BA50" s="73">
        <f t="shared" si="87"/>
        <v>0</v>
      </c>
      <c r="BB50" s="73">
        <f t="shared" si="87"/>
        <v>0</v>
      </c>
      <c r="BC50" s="73">
        <f t="shared" si="87"/>
        <v>0</v>
      </c>
      <c r="BD50" s="73">
        <f t="shared" si="87"/>
        <v>0</v>
      </c>
      <c r="BE50" s="73">
        <f t="shared" si="87"/>
        <v>0</v>
      </c>
      <c r="BF50" s="73">
        <f t="shared" si="87"/>
        <v>0</v>
      </c>
      <c r="BG50" s="73">
        <f t="shared" si="87"/>
        <v>0</v>
      </c>
      <c r="BH50" s="73">
        <f t="shared" si="87"/>
        <v>0</v>
      </c>
      <c r="BI50" s="73">
        <f t="shared" si="87"/>
        <v>0</v>
      </c>
      <c r="BJ50" s="73">
        <f t="shared" si="87"/>
        <v>0</v>
      </c>
      <c r="BK50" s="73">
        <f t="shared" si="87"/>
        <v>0</v>
      </c>
      <c r="BL50" s="73">
        <f t="shared" si="87"/>
        <v>0</v>
      </c>
      <c r="BM50" s="73">
        <f t="shared" si="87"/>
        <v>0</v>
      </c>
      <c r="BN50" s="73">
        <f t="shared" si="87"/>
        <v>0</v>
      </c>
      <c r="BO50" s="73">
        <f t="shared" si="87"/>
        <v>0</v>
      </c>
      <c r="BP50" s="73">
        <f t="shared" si="87"/>
        <v>0</v>
      </c>
      <c r="BQ50" s="73">
        <f t="shared" si="87"/>
        <v>0</v>
      </c>
      <c r="BR50" s="73">
        <f t="shared" si="87"/>
        <v>0</v>
      </c>
      <c r="BS50" s="47"/>
      <c r="BT50" s="47"/>
      <c r="BU50" s="59">
        <f>COUNTIF(BU9:BU25,"7")</f>
        <v>0</v>
      </c>
      <c r="BV50" s="59">
        <f>COUNTIF(BV9:BV25,"7")</f>
        <v>0</v>
      </c>
      <c r="BW50" s="59">
        <f>COUNTIF(BW9:BW25,"7")</f>
        <v>0</v>
      </c>
      <c r="BX50" s="59">
        <f>COUNTIF(BX9:BX25,"7")</f>
        <v>0</v>
      </c>
    </row>
    <row r="51" spans="13:92" s="46" customFormat="1" ht="12" hidden="1" customHeight="1" x14ac:dyDescent="0.2">
      <c r="M51" s="34">
        <f t="shared" si="65"/>
        <v>0</v>
      </c>
      <c r="N51" s="47">
        <f t="shared" si="69"/>
        <v>8</v>
      </c>
      <c r="O51" s="133"/>
      <c r="R51" s="48">
        <v>8</v>
      </c>
      <c r="S51" s="73">
        <f t="shared" ref="S51:Z51" si="88">COUNTIF(S9:S25,"8")</f>
        <v>0</v>
      </c>
      <c r="T51" s="73">
        <f t="shared" si="88"/>
        <v>0</v>
      </c>
      <c r="U51" s="73">
        <f t="shared" si="88"/>
        <v>0</v>
      </c>
      <c r="V51" s="73">
        <f t="shared" si="88"/>
        <v>0</v>
      </c>
      <c r="W51" s="73">
        <f t="shared" si="88"/>
        <v>0</v>
      </c>
      <c r="X51" s="73">
        <f t="shared" si="88"/>
        <v>0</v>
      </c>
      <c r="Y51" s="73">
        <f t="shared" si="88"/>
        <v>0</v>
      </c>
      <c r="Z51" s="73">
        <f t="shared" si="88"/>
        <v>0</v>
      </c>
      <c r="AA51" s="47"/>
      <c r="AB51" s="47"/>
      <c r="AC51" s="73">
        <f t="shared" ref="AC51:AV51" si="89">COUNTIF(AC9:AC25,"8")</f>
        <v>0</v>
      </c>
      <c r="AD51" s="73">
        <f t="shared" si="89"/>
        <v>0</v>
      </c>
      <c r="AE51" s="73">
        <f t="shared" si="89"/>
        <v>0</v>
      </c>
      <c r="AF51" s="73">
        <f t="shared" si="89"/>
        <v>0</v>
      </c>
      <c r="AG51" s="73">
        <f t="shared" si="89"/>
        <v>0</v>
      </c>
      <c r="AH51" s="73">
        <f t="shared" si="89"/>
        <v>0</v>
      </c>
      <c r="AI51" s="73">
        <f t="shared" si="89"/>
        <v>0</v>
      </c>
      <c r="AJ51" s="73">
        <f t="shared" si="89"/>
        <v>0</v>
      </c>
      <c r="AK51" s="73">
        <f t="shared" si="89"/>
        <v>0</v>
      </c>
      <c r="AL51" s="73">
        <f t="shared" si="89"/>
        <v>0</v>
      </c>
      <c r="AM51" s="73">
        <f t="shared" si="89"/>
        <v>0</v>
      </c>
      <c r="AN51" s="73">
        <f t="shared" si="89"/>
        <v>0</v>
      </c>
      <c r="AO51" s="73">
        <f t="shared" si="89"/>
        <v>0</v>
      </c>
      <c r="AP51" s="73">
        <f t="shared" si="89"/>
        <v>0</v>
      </c>
      <c r="AQ51" s="73">
        <f t="shared" si="89"/>
        <v>0</v>
      </c>
      <c r="AR51" s="73">
        <f t="shared" si="89"/>
        <v>0</v>
      </c>
      <c r="AS51" s="73">
        <f t="shared" si="89"/>
        <v>0</v>
      </c>
      <c r="AT51" s="73">
        <f t="shared" si="89"/>
        <v>0</v>
      </c>
      <c r="AU51" s="73">
        <f t="shared" si="89"/>
        <v>0</v>
      </c>
      <c r="AV51" s="73">
        <f t="shared" si="89"/>
        <v>0</v>
      </c>
      <c r="AW51" s="47"/>
      <c r="AX51" s="47"/>
      <c r="AY51" s="73">
        <f t="shared" ref="AY51:BR51" si="90">COUNTIF(AY9:AY25,"8")</f>
        <v>0</v>
      </c>
      <c r="AZ51" s="73">
        <f t="shared" si="90"/>
        <v>0</v>
      </c>
      <c r="BA51" s="73">
        <f t="shared" si="90"/>
        <v>0</v>
      </c>
      <c r="BB51" s="73">
        <f t="shared" si="90"/>
        <v>0</v>
      </c>
      <c r="BC51" s="73">
        <f t="shared" si="90"/>
        <v>0</v>
      </c>
      <c r="BD51" s="73">
        <f t="shared" si="90"/>
        <v>0</v>
      </c>
      <c r="BE51" s="73">
        <f t="shared" si="90"/>
        <v>0</v>
      </c>
      <c r="BF51" s="73">
        <f t="shared" si="90"/>
        <v>0</v>
      </c>
      <c r="BG51" s="73">
        <f t="shared" si="90"/>
        <v>0</v>
      </c>
      <c r="BH51" s="73">
        <f t="shared" si="90"/>
        <v>0</v>
      </c>
      <c r="BI51" s="73">
        <f t="shared" si="90"/>
        <v>0</v>
      </c>
      <c r="BJ51" s="73">
        <f t="shared" si="90"/>
        <v>0</v>
      </c>
      <c r="BK51" s="73">
        <f t="shared" si="90"/>
        <v>0</v>
      </c>
      <c r="BL51" s="73">
        <f t="shared" si="90"/>
        <v>0</v>
      </c>
      <c r="BM51" s="73">
        <f t="shared" si="90"/>
        <v>0</v>
      </c>
      <c r="BN51" s="73">
        <f t="shared" si="90"/>
        <v>0</v>
      </c>
      <c r="BO51" s="73">
        <f t="shared" si="90"/>
        <v>0</v>
      </c>
      <c r="BP51" s="73">
        <f t="shared" si="90"/>
        <v>0</v>
      </c>
      <c r="BQ51" s="73">
        <f t="shared" si="90"/>
        <v>0</v>
      </c>
      <c r="BR51" s="73">
        <f t="shared" si="90"/>
        <v>0</v>
      </c>
      <c r="BS51" s="47"/>
      <c r="BT51" s="47"/>
      <c r="BU51" s="59">
        <f>COUNTIF(BU9:BU25,"8")</f>
        <v>0</v>
      </c>
      <c r="BV51" s="59">
        <f>COUNTIF(BV9:BV25,"8")</f>
        <v>0</v>
      </c>
      <c r="BW51" s="59">
        <f>COUNTIF(BW9:BW25,"8")</f>
        <v>0</v>
      </c>
      <c r="BX51" s="59">
        <f>COUNTIF(BX9:BX25,"8")</f>
        <v>0</v>
      </c>
    </row>
    <row r="52" spans="13:92" s="46" customFormat="1" ht="12" hidden="1" customHeight="1" x14ac:dyDescent="0.2">
      <c r="M52" s="34">
        <f t="shared" si="65"/>
        <v>0</v>
      </c>
      <c r="N52" s="47">
        <f t="shared" si="69"/>
        <v>9</v>
      </c>
      <c r="O52" s="133"/>
      <c r="R52" s="48">
        <v>9</v>
      </c>
      <c r="S52" s="73">
        <f t="shared" ref="S52:Z52" si="91">COUNTIF(S9:S25,"9")</f>
        <v>0</v>
      </c>
      <c r="T52" s="73">
        <f t="shared" si="91"/>
        <v>0</v>
      </c>
      <c r="U52" s="73">
        <f t="shared" si="91"/>
        <v>0</v>
      </c>
      <c r="V52" s="73">
        <f t="shared" si="91"/>
        <v>0</v>
      </c>
      <c r="W52" s="73">
        <f t="shared" si="91"/>
        <v>0</v>
      </c>
      <c r="X52" s="73">
        <f t="shared" si="91"/>
        <v>0</v>
      </c>
      <c r="Y52" s="73">
        <f t="shared" si="91"/>
        <v>0</v>
      </c>
      <c r="Z52" s="73">
        <f t="shared" si="91"/>
        <v>0</v>
      </c>
      <c r="AA52" s="47"/>
      <c r="AB52" s="47"/>
      <c r="AC52" s="73">
        <f t="shared" ref="AC52:AV52" si="92">COUNTIF(AC9:AC25,"9")</f>
        <v>0</v>
      </c>
      <c r="AD52" s="73">
        <f t="shared" si="92"/>
        <v>0</v>
      </c>
      <c r="AE52" s="73">
        <f t="shared" si="92"/>
        <v>0</v>
      </c>
      <c r="AF52" s="73">
        <f t="shared" si="92"/>
        <v>0</v>
      </c>
      <c r="AG52" s="73">
        <f t="shared" si="92"/>
        <v>0</v>
      </c>
      <c r="AH52" s="73">
        <f t="shared" si="92"/>
        <v>0</v>
      </c>
      <c r="AI52" s="73">
        <f t="shared" si="92"/>
        <v>0</v>
      </c>
      <c r="AJ52" s="73">
        <f t="shared" si="92"/>
        <v>0</v>
      </c>
      <c r="AK52" s="73">
        <f t="shared" si="92"/>
        <v>0</v>
      </c>
      <c r="AL52" s="73">
        <f t="shared" si="92"/>
        <v>0</v>
      </c>
      <c r="AM52" s="73">
        <f t="shared" si="92"/>
        <v>0</v>
      </c>
      <c r="AN52" s="73">
        <f t="shared" si="92"/>
        <v>0</v>
      </c>
      <c r="AO52" s="73">
        <f t="shared" si="92"/>
        <v>0</v>
      </c>
      <c r="AP52" s="73">
        <f t="shared" si="92"/>
        <v>0</v>
      </c>
      <c r="AQ52" s="73">
        <f t="shared" si="92"/>
        <v>0</v>
      </c>
      <c r="AR52" s="73">
        <f t="shared" si="92"/>
        <v>0</v>
      </c>
      <c r="AS52" s="73">
        <f t="shared" si="92"/>
        <v>0</v>
      </c>
      <c r="AT52" s="73">
        <f t="shared" si="92"/>
        <v>0</v>
      </c>
      <c r="AU52" s="73">
        <f t="shared" si="92"/>
        <v>0</v>
      </c>
      <c r="AV52" s="73">
        <f t="shared" si="92"/>
        <v>0</v>
      </c>
      <c r="AW52" s="47"/>
      <c r="AX52" s="47"/>
      <c r="AY52" s="73">
        <f t="shared" ref="AY52:BR52" si="93">COUNTIF(AY9:AY25,"9")</f>
        <v>0</v>
      </c>
      <c r="AZ52" s="73">
        <f t="shared" si="93"/>
        <v>0</v>
      </c>
      <c r="BA52" s="73">
        <f t="shared" si="93"/>
        <v>0</v>
      </c>
      <c r="BB52" s="73">
        <f t="shared" si="93"/>
        <v>0</v>
      </c>
      <c r="BC52" s="73">
        <f t="shared" si="93"/>
        <v>0</v>
      </c>
      <c r="BD52" s="73">
        <f t="shared" si="93"/>
        <v>0</v>
      </c>
      <c r="BE52" s="73">
        <f t="shared" si="93"/>
        <v>0</v>
      </c>
      <c r="BF52" s="73">
        <f t="shared" si="93"/>
        <v>0</v>
      </c>
      <c r="BG52" s="73">
        <f t="shared" si="93"/>
        <v>0</v>
      </c>
      <c r="BH52" s="73">
        <f t="shared" si="93"/>
        <v>0</v>
      </c>
      <c r="BI52" s="73">
        <f t="shared" si="93"/>
        <v>0</v>
      </c>
      <c r="BJ52" s="73">
        <f t="shared" si="93"/>
        <v>0</v>
      </c>
      <c r="BK52" s="73">
        <f t="shared" si="93"/>
        <v>0</v>
      </c>
      <c r="BL52" s="73">
        <f t="shared" si="93"/>
        <v>0</v>
      </c>
      <c r="BM52" s="73">
        <f t="shared" si="93"/>
        <v>0</v>
      </c>
      <c r="BN52" s="73">
        <f t="shared" si="93"/>
        <v>0</v>
      </c>
      <c r="BO52" s="73">
        <f t="shared" si="93"/>
        <v>0</v>
      </c>
      <c r="BP52" s="73">
        <f t="shared" si="93"/>
        <v>0</v>
      </c>
      <c r="BQ52" s="73">
        <f t="shared" si="93"/>
        <v>0</v>
      </c>
      <c r="BR52" s="73">
        <f t="shared" si="93"/>
        <v>0</v>
      </c>
      <c r="BS52" s="47"/>
      <c r="BT52" s="47"/>
      <c r="BU52" s="59">
        <f>COUNTIF(BU9:BU25,"9")</f>
        <v>0</v>
      </c>
      <c r="BV52" s="59">
        <f>COUNTIF(BV9:BV25,"9")</f>
        <v>0</v>
      </c>
      <c r="BW52" s="59">
        <f>COUNTIF(BW9:BW25,"9")</f>
        <v>0</v>
      </c>
      <c r="BX52" s="59">
        <f>COUNTIF(BX9:BX25,"9")</f>
        <v>0</v>
      </c>
    </row>
    <row r="53" spans="13:92" s="46" customFormat="1" ht="12" hidden="1" customHeight="1" x14ac:dyDescent="0.2">
      <c r="M53" s="34">
        <f t="shared" si="65"/>
        <v>0</v>
      </c>
      <c r="N53" s="47">
        <f t="shared" si="69"/>
        <v>10</v>
      </c>
      <c r="O53" s="133"/>
      <c r="R53" s="48">
        <v>10</v>
      </c>
      <c r="S53" s="73">
        <f t="shared" ref="S53:Z53" si="94">COUNTIF(S9:S25,"10")</f>
        <v>0</v>
      </c>
      <c r="T53" s="73">
        <f t="shared" si="94"/>
        <v>0</v>
      </c>
      <c r="U53" s="73">
        <f t="shared" si="94"/>
        <v>0</v>
      </c>
      <c r="V53" s="73">
        <f t="shared" si="94"/>
        <v>0</v>
      </c>
      <c r="W53" s="73">
        <f t="shared" si="94"/>
        <v>0</v>
      </c>
      <c r="X53" s="73">
        <f t="shared" si="94"/>
        <v>0</v>
      </c>
      <c r="Y53" s="73">
        <f t="shared" si="94"/>
        <v>0</v>
      </c>
      <c r="Z53" s="73">
        <f t="shared" si="94"/>
        <v>0</v>
      </c>
      <c r="AA53" s="47"/>
      <c r="AB53" s="47"/>
      <c r="AC53" s="73">
        <f t="shared" ref="AC53:AV53" si="95">COUNTIF(AC9:AC25,"10")</f>
        <v>0</v>
      </c>
      <c r="AD53" s="73">
        <f t="shared" si="95"/>
        <v>0</v>
      </c>
      <c r="AE53" s="73">
        <f t="shared" si="95"/>
        <v>0</v>
      </c>
      <c r="AF53" s="73">
        <f t="shared" si="95"/>
        <v>0</v>
      </c>
      <c r="AG53" s="73">
        <f t="shared" si="95"/>
        <v>0</v>
      </c>
      <c r="AH53" s="73">
        <f t="shared" si="95"/>
        <v>0</v>
      </c>
      <c r="AI53" s="73">
        <f t="shared" si="95"/>
        <v>0</v>
      </c>
      <c r="AJ53" s="73">
        <f t="shared" si="95"/>
        <v>0</v>
      </c>
      <c r="AK53" s="73">
        <f t="shared" si="95"/>
        <v>0</v>
      </c>
      <c r="AL53" s="73">
        <f t="shared" si="95"/>
        <v>0</v>
      </c>
      <c r="AM53" s="73">
        <f t="shared" si="95"/>
        <v>0</v>
      </c>
      <c r="AN53" s="73">
        <f t="shared" si="95"/>
        <v>0</v>
      </c>
      <c r="AO53" s="73">
        <f t="shared" si="95"/>
        <v>0</v>
      </c>
      <c r="AP53" s="73">
        <f t="shared" si="95"/>
        <v>0</v>
      </c>
      <c r="AQ53" s="73">
        <f t="shared" si="95"/>
        <v>0</v>
      </c>
      <c r="AR53" s="73">
        <f t="shared" si="95"/>
        <v>0</v>
      </c>
      <c r="AS53" s="73">
        <f t="shared" si="95"/>
        <v>0</v>
      </c>
      <c r="AT53" s="73">
        <f t="shared" si="95"/>
        <v>0</v>
      </c>
      <c r="AU53" s="73">
        <f t="shared" si="95"/>
        <v>0</v>
      </c>
      <c r="AV53" s="73">
        <f t="shared" si="95"/>
        <v>0</v>
      </c>
      <c r="AW53" s="47"/>
      <c r="AX53" s="47"/>
      <c r="AY53" s="73">
        <f t="shared" ref="AY53:BR53" si="96">COUNTIF(AY9:AY25,"10")</f>
        <v>0</v>
      </c>
      <c r="AZ53" s="73">
        <f t="shared" si="96"/>
        <v>0</v>
      </c>
      <c r="BA53" s="73">
        <f t="shared" si="96"/>
        <v>0</v>
      </c>
      <c r="BB53" s="73">
        <f t="shared" si="96"/>
        <v>0</v>
      </c>
      <c r="BC53" s="73">
        <f t="shared" si="96"/>
        <v>0</v>
      </c>
      <c r="BD53" s="73">
        <f t="shared" si="96"/>
        <v>0</v>
      </c>
      <c r="BE53" s="73">
        <f t="shared" si="96"/>
        <v>0</v>
      </c>
      <c r="BF53" s="73">
        <f t="shared" si="96"/>
        <v>0</v>
      </c>
      <c r="BG53" s="73">
        <f t="shared" si="96"/>
        <v>0</v>
      </c>
      <c r="BH53" s="73">
        <f t="shared" si="96"/>
        <v>0</v>
      </c>
      <c r="BI53" s="73">
        <f t="shared" si="96"/>
        <v>0</v>
      </c>
      <c r="BJ53" s="73">
        <f t="shared" si="96"/>
        <v>0</v>
      </c>
      <c r="BK53" s="73">
        <f t="shared" si="96"/>
        <v>0</v>
      </c>
      <c r="BL53" s="73">
        <f t="shared" si="96"/>
        <v>0</v>
      </c>
      <c r="BM53" s="73">
        <f t="shared" si="96"/>
        <v>0</v>
      </c>
      <c r="BN53" s="73">
        <f t="shared" si="96"/>
        <v>0</v>
      </c>
      <c r="BO53" s="73">
        <f t="shared" si="96"/>
        <v>0</v>
      </c>
      <c r="BP53" s="73">
        <f t="shared" si="96"/>
        <v>0</v>
      </c>
      <c r="BQ53" s="73">
        <f t="shared" si="96"/>
        <v>0</v>
      </c>
      <c r="BR53" s="73">
        <f t="shared" si="96"/>
        <v>0</v>
      </c>
      <c r="BS53" s="47"/>
      <c r="BT53" s="47"/>
      <c r="BU53" s="59">
        <f>COUNTIF(BU9:BU25,"10")</f>
        <v>0</v>
      </c>
      <c r="BV53" s="59">
        <f>COUNTIF(BV9:BV25,"10")</f>
        <v>0</v>
      </c>
      <c r="BW53" s="59">
        <f>COUNTIF(BW9:BW25,"10")</f>
        <v>0</v>
      </c>
      <c r="BX53" s="59">
        <f>COUNTIF(BX9:BX25,"10")</f>
        <v>0</v>
      </c>
    </row>
    <row r="54" spans="13:92" s="46" customFormat="1" ht="11.25" hidden="1" customHeight="1" x14ac:dyDescent="0.2">
      <c r="M54" s="46">
        <f t="shared" si="65"/>
        <v>0</v>
      </c>
      <c r="N54" s="47">
        <f t="shared" si="69"/>
        <v>11</v>
      </c>
      <c r="O54" s="133"/>
      <c r="R54" s="48">
        <v>11</v>
      </c>
      <c r="S54" s="73">
        <f t="shared" ref="S54:Z54" si="97">COUNTIF(S9:S25,"11")</f>
        <v>0</v>
      </c>
      <c r="T54" s="73">
        <f t="shared" si="97"/>
        <v>0</v>
      </c>
      <c r="U54" s="73">
        <f t="shared" si="97"/>
        <v>0</v>
      </c>
      <c r="V54" s="73">
        <f t="shared" si="97"/>
        <v>0</v>
      </c>
      <c r="W54" s="73">
        <f t="shared" si="97"/>
        <v>0</v>
      </c>
      <c r="X54" s="73">
        <f t="shared" si="97"/>
        <v>0</v>
      </c>
      <c r="Y54" s="73">
        <f t="shared" si="97"/>
        <v>0</v>
      </c>
      <c r="Z54" s="73">
        <f t="shared" si="97"/>
        <v>0</v>
      </c>
      <c r="AA54" s="47"/>
      <c r="AB54" s="47"/>
      <c r="AC54" s="73">
        <f t="shared" ref="AC54:AV54" si="98">COUNTIF(AC9:AC25,"11")</f>
        <v>0</v>
      </c>
      <c r="AD54" s="73">
        <f t="shared" si="98"/>
        <v>0</v>
      </c>
      <c r="AE54" s="73">
        <f t="shared" si="98"/>
        <v>0</v>
      </c>
      <c r="AF54" s="73">
        <f t="shared" si="98"/>
        <v>0</v>
      </c>
      <c r="AG54" s="73">
        <f t="shared" si="98"/>
        <v>0</v>
      </c>
      <c r="AH54" s="73">
        <f t="shared" si="98"/>
        <v>0</v>
      </c>
      <c r="AI54" s="73">
        <f t="shared" si="98"/>
        <v>0</v>
      </c>
      <c r="AJ54" s="73">
        <f t="shared" si="98"/>
        <v>0</v>
      </c>
      <c r="AK54" s="73">
        <f t="shared" si="98"/>
        <v>0</v>
      </c>
      <c r="AL54" s="73">
        <f t="shared" si="98"/>
        <v>0</v>
      </c>
      <c r="AM54" s="73">
        <f t="shared" si="98"/>
        <v>0</v>
      </c>
      <c r="AN54" s="73">
        <f t="shared" si="98"/>
        <v>0</v>
      </c>
      <c r="AO54" s="73">
        <f t="shared" si="98"/>
        <v>0</v>
      </c>
      <c r="AP54" s="73">
        <f t="shared" si="98"/>
        <v>0</v>
      </c>
      <c r="AQ54" s="73">
        <f t="shared" si="98"/>
        <v>0</v>
      </c>
      <c r="AR54" s="73">
        <f t="shared" si="98"/>
        <v>0</v>
      </c>
      <c r="AS54" s="73">
        <f t="shared" si="98"/>
        <v>0</v>
      </c>
      <c r="AT54" s="73">
        <f t="shared" si="98"/>
        <v>0</v>
      </c>
      <c r="AU54" s="73">
        <f t="shared" si="98"/>
        <v>0</v>
      </c>
      <c r="AV54" s="73">
        <f t="shared" si="98"/>
        <v>0</v>
      </c>
      <c r="AW54" s="47"/>
      <c r="AX54" s="47"/>
      <c r="AY54" s="73">
        <f t="shared" ref="AY54:BR54" si="99">COUNTIF(AY9:AY25,"11")</f>
        <v>0</v>
      </c>
      <c r="AZ54" s="73">
        <f t="shared" si="99"/>
        <v>0</v>
      </c>
      <c r="BA54" s="73">
        <f t="shared" si="99"/>
        <v>0</v>
      </c>
      <c r="BB54" s="73">
        <f t="shared" si="99"/>
        <v>0</v>
      </c>
      <c r="BC54" s="73">
        <f t="shared" si="99"/>
        <v>0</v>
      </c>
      <c r="BD54" s="73">
        <f t="shared" si="99"/>
        <v>0</v>
      </c>
      <c r="BE54" s="73">
        <f t="shared" si="99"/>
        <v>0</v>
      </c>
      <c r="BF54" s="73">
        <f t="shared" si="99"/>
        <v>0</v>
      </c>
      <c r="BG54" s="73">
        <f t="shared" si="99"/>
        <v>0</v>
      </c>
      <c r="BH54" s="73">
        <f t="shared" si="99"/>
        <v>0</v>
      </c>
      <c r="BI54" s="73">
        <f t="shared" si="99"/>
        <v>0</v>
      </c>
      <c r="BJ54" s="73">
        <f t="shared" si="99"/>
        <v>0</v>
      </c>
      <c r="BK54" s="73">
        <f t="shared" si="99"/>
        <v>0</v>
      </c>
      <c r="BL54" s="73">
        <f t="shared" si="99"/>
        <v>0</v>
      </c>
      <c r="BM54" s="73">
        <f t="shared" si="99"/>
        <v>0</v>
      </c>
      <c r="BN54" s="73">
        <f t="shared" si="99"/>
        <v>0</v>
      </c>
      <c r="BO54" s="73">
        <f t="shared" si="99"/>
        <v>0</v>
      </c>
      <c r="BP54" s="73">
        <f t="shared" si="99"/>
        <v>0</v>
      </c>
      <c r="BQ54" s="73">
        <f t="shared" si="99"/>
        <v>0</v>
      </c>
      <c r="BR54" s="73">
        <f t="shared" si="99"/>
        <v>0</v>
      </c>
      <c r="BS54" s="47"/>
      <c r="BT54" s="47"/>
      <c r="BU54" s="59">
        <f>COUNTIF(BU9:BU25,"11")</f>
        <v>0</v>
      </c>
      <c r="BV54" s="59">
        <f>COUNTIF(BV9:BV25,"11")</f>
        <v>0</v>
      </c>
      <c r="BW54" s="59">
        <f>COUNTIF(BW9:BW25,"11")</f>
        <v>0</v>
      </c>
      <c r="BX54" s="59">
        <f>COUNTIF(BX9:BX25,"11")</f>
        <v>0</v>
      </c>
    </row>
    <row r="55" spans="13:92" s="46" customFormat="1" ht="11.25" hidden="1" customHeight="1" x14ac:dyDescent="0.2">
      <c r="M55" s="46">
        <f t="shared" si="65"/>
        <v>0</v>
      </c>
      <c r="N55" s="47">
        <f t="shared" si="69"/>
        <v>12</v>
      </c>
      <c r="O55" s="133"/>
      <c r="R55" s="48">
        <v>12</v>
      </c>
      <c r="S55" s="73">
        <f t="shared" ref="S55:Z55" si="100">COUNTIF(S9:S25,"12")</f>
        <v>0</v>
      </c>
      <c r="T55" s="73">
        <f t="shared" si="100"/>
        <v>0</v>
      </c>
      <c r="U55" s="73">
        <f t="shared" si="100"/>
        <v>0</v>
      </c>
      <c r="V55" s="73">
        <f t="shared" si="100"/>
        <v>0</v>
      </c>
      <c r="W55" s="73">
        <f t="shared" si="100"/>
        <v>0</v>
      </c>
      <c r="X55" s="73">
        <f t="shared" si="100"/>
        <v>0</v>
      </c>
      <c r="Y55" s="73">
        <f t="shared" si="100"/>
        <v>0</v>
      </c>
      <c r="Z55" s="73">
        <f t="shared" si="100"/>
        <v>0</v>
      </c>
      <c r="AA55" s="47"/>
      <c r="AB55" s="47"/>
      <c r="AC55" s="73">
        <f t="shared" ref="AC55:AV55" si="101">COUNTIF(AC9:AC25,"12")</f>
        <v>0</v>
      </c>
      <c r="AD55" s="73">
        <f t="shared" si="101"/>
        <v>0</v>
      </c>
      <c r="AE55" s="73">
        <f t="shared" si="101"/>
        <v>0</v>
      </c>
      <c r="AF55" s="73">
        <f t="shared" si="101"/>
        <v>0</v>
      </c>
      <c r="AG55" s="73">
        <f t="shared" si="101"/>
        <v>0</v>
      </c>
      <c r="AH55" s="73">
        <f t="shared" si="101"/>
        <v>0</v>
      </c>
      <c r="AI55" s="73">
        <f t="shared" si="101"/>
        <v>0</v>
      </c>
      <c r="AJ55" s="73">
        <f t="shared" si="101"/>
        <v>0</v>
      </c>
      <c r="AK55" s="73">
        <f t="shared" si="101"/>
        <v>0</v>
      </c>
      <c r="AL55" s="73">
        <f t="shared" si="101"/>
        <v>0</v>
      </c>
      <c r="AM55" s="73">
        <f t="shared" si="101"/>
        <v>0</v>
      </c>
      <c r="AN55" s="73">
        <f t="shared" si="101"/>
        <v>0</v>
      </c>
      <c r="AO55" s="73">
        <f t="shared" si="101"/>
        <v>0</v>
      </c>
      <c r="AP55" s="73">
        <f t="shared" si="101"/>
        <v>0</v>
      </c>
      <c r="AQ55" s="73">
        <f t="shared" si="101"/>
        <v>0</v>
      </c>
      <c r="AR55" s="73">
        <f t="shared" si="101"/>
        <v>0</v>
      </c>
      <c r="AS55" s="73">
        <f t="shared" si="101"/>
        <v>0</v>
      </c>
      <c r="AT55" s="73">
        <f t="shared" si="101"/>
        <v>0</v>
      </c>
      <c r="AU55" s="73">
        <f t="shared" si="101"/>
        <v>0</v>
      </c>
      <c r="AV55" s="73">
        <f t="shared" si="101"/>
        <v>0</v>
      </c>
      <c r="AW55" s="47"/>
      <c r="AX55" s="47"/>
      <c r="AY55" s="73">
        <f t="shared" ref="AY55:BR55" si="102">COUNTIF(AY9:AY25,"12")</f>
        <v>0</v>
      </c>
      <c r="AZ55" s="73">
        <f t="shared" si="102"/>
        <v>0</v>
      </c>
      <c r="BA55" s="73">
        <f t="shared" si="102"/>
        <v>0</v>
      </c>
      <c r="BB55" s="73">
        <f t="shared" si="102"/>
        <v>0</v>
      </c>
      <c r="BC55" s="73">
        <f t="shared" si="102"/>
        <v>0</v>
      </c>
      <c r="BD55" s="73">
        <f t="shared" si="102"/>
        <v>0</v>
      </c>
      <c r="BE55" s="73">
        <f t="shared" si="102"/>
        <v>0</v>
      </c>
      <c r="BF55" s="73">
        <f t="shared" si="102"/>
        <v>0</v>
      </c>
      <c r="BG55" s="73">
        <f t="shared" si="102"/>
        <v>0</v>
      </c>
      <c r="BH55" s="73">
        <f t="shared" si="102"/>
        <v>0</v>
      </c>
      <c r="BI55" s="73">
        <f t="shared" si="102"/>
        <v>0</v>
      </c>
      <c r="BJ55" s="73">
        <f t="shared" si="102"/>
        <v>0</v>
      </c>
      <c r="BK55" s="73">
        <f t="shared" si="102"/>
        <v>0</v>
      </c>
      <c r="BL55" s="73">
        <f t="shared" si="102"/>
        <v>0</v>
      </c>
      <c r="BM55" s="73">
        <f t="shared" si="102"/>
        <v>0</v>
      </c>
      <c r="BN55" s="73">
        <f t="shared" si="102"/>
        <v>0</v>
      </c>
      <c r="BO55" s="73">
        <f t="shared" si="102"/>
        <v>0</v>
      </c>
      <c r="BP55" s="73">
        <f t="shared" si="102"/>
        <v>0</v>
      </c>
      <c r="BQ55" s="73">
        <f t="shared" si="102"/>
        <v>0</v>
      </c>
      <c r="BR55" s="73">
        <f t="shared" si="102"/>
        <v>0</v>
      </c>
      <c r="BS55" s="47"/>
      <c r="BT55" s="47"/>
      <c r="BU55" s="59">
        <f>COUNTIF(BU9:BU25,"12")</f>
        <v>0</v>
      </c>
      <c r="BV55" s="59">
        <f>COUNTIF(BV9:BV25,"12")</f>
        <v>0</v>
      </c>
      <c r="BW55" s="59">
        <f>COUNTIF(BW9:BW25,"12")</f>
        <v>0</v>
      </c>
      <c r="BX55" s="59">
        <f>COUNTIF(BX9:BX25,"12")</f>
        <v>0</v>
      </c>
    </row>
    <row r="56" spans="13:92" s="46" customFormat="1" ht="11.25" hidden="1" customHeight="1" x14ac:dyDescent="0.2">
      <c r="M56" s="46">
        <f t="shared" si="65"/>
        <v>0</v>
      </c>
      <c r="N56" s="47">
        <f t="shared" si="69"/>
        <v>13</v>
      </c>
      <c r="O56" s="133"/>
      <c r="R56" s="48">
        <v>13</v>
      </c>
      <c r="S56" s="73">
        <f t="shared" ref="S56:Z56" si="103">COUNTIF(S9:S25,"13")</f>
        <v>0</v>
      </c>
      <c r="T56" s="73">
        <f t="shared" si="103"/>
        <v>0</v>
      </c>
      <c r="U56" s="73">
        <f t="shared" si="103"/>
        <v>0</v>
      </c>
      <c r="V56" s="73">
        <f t="shared" si="103"/>
        <v>0</v>
      </c>
      <c r="W56" s="73">
        <f t="shared" si="103"/>
        <v>0</v>
      </c>
      <c r="X56" s="73">
        <f t="shared" si="103"/>
        <v>0</v>
      </c>
      <c r="Y56" s="73">
        <f t="shared" si="103"/>
        <v>0</v>
      </c>
      <c r="Z56" s="73">
        <f t="shared" si="103"/>
        <v>0</v>
      </c>
      <c r="AA56" s="47"/>
      <c r="AB56" s="47"/>
      <c r="AC56" s="73">
        <f t="shared" ref="AC56:AV56" si="104">COUNTIF(AC9:AC25,"13")</f>
        <v>0</v>
      </c>
      <c r="AD56" s="73">
        <f t="shared" si="104"/>
        <v>0</v>
      </c>
      <c r="AE56" s="73">
        <f t="shared" si="104"/>
        <v>0</v>
      </c>
      <c r="AF56" s="73">
        <f t="shared" si="104"/>
        <v>0</v>
      </c>
      <c r="AG56" s="73">
        <f t="shared" si="104"/>
        <v>0</v>
      </c>
      <c r="AH56" s="73">
        <f t="shared" si="104"/>
        <v>0</v>
      </c>
      <c r="AI56" s="73">
        <f t="shared" si="104"/>
        <v>0</v>
      </c>
      <c r="AJ56" s="73">
        <f t="shared" si="104"/>
        <v>0</v>
      </c>
      <c r="AK56" s="73">
        <f t="shared" si="104"/>
        <v>0</v>
      </c>
      <c r="AL56" s="73">
        <f t="shared" si="104"/>
        <v>0</v>
      </c>
      <c r="AM56" s="73">
        <f t="shared" si="104"/>
        <v>0</v>
      </c>
      <c r="AN56" s="73">
        <f t="shared" si="104"/>
        <v>0</v>
      </c>
      <c r="AO56" s="73">
        <f t="shared" si="104"/>
        <v>0</v>
      </c>
      <c r="AP56" s="73">
        <f t="shared" si="104"/>
        <v>0</v>
      </c>
      <c r="AQ56" s="73">
        <f t="shared" si="104"/>
        <v>0</v>
      </c>
      <c r="AR56" s="73">
        <f t="shared" si="104"/>
        <v>0</v>
      </c>
      <c r="AS56" s="73">
        <f t="shared" si="104"/>
        <v>0</v>
      </c>
      <c r="AT56" s="73">
        <f t="shared" si="104"/>
        <v>0</v>
      </c>
      <c r="AU56" s="73">
        <f t="shared" si="104"/>
        <v>0</v>
      </c>
      <c r="AV56" s="73">
        <f t="shared" si="104"/>
        <v>0</v>
      </c>
      <c r="AW56" s="47"/>
      <c r="AX56" s="47"/>
      <c r="AY56" s="73">
        <f t="shared" ref="AY56:BR56" si="105">COUNTIF(AY9:AY25,"13")</f>
        <v>0</v>
      </c>
      <c r="AZ56" s="73">
        <f t="shared" si="105"/>
        <v>0</v>
      </c>
      <c r="BA56" s="73">
        <f t="shared" si="105"/>
        <v>0</v>
      </c>
      <c r="BB56" s="73">
        <f t="shared" si="105"/>
        <v>0</v>
      </c>
      <c r="BC56" s="73">
        <f t="shared" si="105"/>
        <v>0</v>
      </c>
      <c r="BD56" s="73">
        <f t="shared" si="105"/>
        <v>0</v>
      </c>
      <c r="BE56" s="73">
        <f t="shared" si="105"/>
        <v>0</v>
      </c>
      <c r="BF56" s="73">
        <f t="shared" si="105"/>
        <v>0</v>
      </c>
      <c r="BG56" s="73">
        <f t="shared" si="105"/>
        <v>0</v>
      </c>
      <c r="BH56" s="73">
        <f t="shared" si="105"/>
        <v>0</v>
      </c>
      <c r="BI56" s="73">
        <f t="shared" si="105"/>
        <v>0</v>
      </c>
      <c r="BJ56" s="73">
        <f t="shared" si="105"/>
        <v>0</v>
      </c>
      <c r="BK56" s="73">
        <f t="shared" si="105"/>
        <v>0</v>
      </c>
      <c r="BL56" s="73">
        <f t="shared" si="105"/>
        <v>0</v>
      </c>
      <c r="BM56" s="73">
        <f t="shared" si="105"/>
        <v>0</v>
      </c>
      <c r="BN56" s="73">
        <f t="shared" si="105"/>
        <v>0</v>
      </c>
      <c r="BO56" s="73">
        <f t="shared" si="105"/>
        <v>0</v>
      </c>
      <c r="BP56" s="73">
        <f t="shared" si="105"/>
        <v>0</v>
      </c>
      <c r="BQ56" s="73">
        <f t="shared" si="105"/>
        <v>0</v>
      </c>
      <c r="BR56" s="73">
        <f t="shared" si="105"/>
        <v>0</v>
      </c>
      <c r="BS56" s="47"/>
      <c r="BT56" s="47"/>
      <c r="BU56" s="59">
        <f>COUNTIF(BU9:BU25,"13")</f>
        <v>0</v>
      </c>
      <c r="BV56" s="59">
        <f>COUNTIF(BV9:BV25,"13")</f>
        <v>0</v>
      </c>
      <c r="BW56" s="59">
        <f>COUNTIF(BW9:BW25,"13")</f>
        <v>0</v>
      </c>
      <c r="BX56" s="59">
        <f>COUNTIF(BX9:BX25,"13")</f>
        <v>0</v>
      </c>
    </row>
    <row r="57" spans="13:92" s="46" customFormat="1" ht="11.25" hidden="1" customHeight="1" x14ac:dyDescent="0.2">
      <c r="M57" s="46">
        <f t="shared" si="65"/>
        <v>0</v>
      </c>
      <c r="N57" s="47">
        <f t="shared" si="69"/>
        <v>14</v>
      </c>
      <c r="O57" s="133"/>
      <c r="R57" s="48">
        <v>14</v>
      </c>
      <c r="S57" s="73">
        <f t="shared" ref="S57:Z57" si="106">COUNTIF(S9:S25,"14")</f>
        <v>0</v>
      </c>
      <c r="T57" s="73">
        <f t="shared" si="106"/>
        <v>0</v>
      </c>
      <c r="U57" s="73">
        <f t="shared" si="106"/>
        <v>0</v>
      </c>
      <c r="V57" s="73">
        <f t="shared" si="106"/>
        <v>0</v>
      </c>
      <c r="W57" s="73">
        <f t="shared" si="106"/>
        <v>0</v>
      </c>
      <c r="X57" s="73">
        <f t="shared" si="106"/>
        <v>0</v>
      </c>
      <c r="Y57" s="73">
        <f t="shared" si="106"/>
        <v>0</v>
      </c>
      <c r="Z57" s="73">
        <f t="shared" si="106"/>
        <v>0</v>
      </c>
      <c r="AA57" s="47"/>
      <c r="AB57" s="47"/>
      <c r="AC57" s="73">
        <f t="shared" ref="AC57:AV57" si="107">COUNTIF(AC9:AC25,"14")</f>
        <v>0</v>
      </c>
      <c r="AD57" s="73">
        <f t="shared" si="107"/>
        <v>0</v>
      </c>
      <c r="AE57" s="73">
        <f t="shared" si="107"/>
        <v>0</v>
      </c>
      <c r="AF57" s="73">
        <f t="shared" si="107"/>
        <v>0</v>
      </c>
      <c r="AG57" s="73">
        <f t="shared" si="107"/>
        <v>0</v>
      </c>
      <c r="AH57" s="73">
        <f t="shared" si="107"/>
        <v>0</v>
      </c>
      <c r="AI57" s="73">
        <f t="shared" si="107"/>
        <v>0</v>
      </c>
      <c r="AJ57" s="73">
        <f t="shared" si="107"/>
        <v>0</v>
      </c>
      <c r="AK57" s="73">
        <f t="shared" si="107"/>
        <v>0</v>
      </c>
      <c r="AL57" s="73">
        <f t="shared" si="107"/>
        <v>0</v>
      </c>
      <c r="AM57" s="73">
        <f t="shared" si="107"/>
        <v>0</v>
      </c>
      <c r="AN57" s="73">
        <f t="shared" si="107"/>
        <v>0</v>
      </c>
      <c r="AO57" s="73">
        <f t="shared" si="107"/>
        <v>0</v>
      </c>
      <c r="AP57" s="73">
        <f t="shared" si="107"/>
        <v>0</v>
      </c>
      <c r="AQ57" s="73">
        <f t="shared" si="107"/>
        <v>0</v>
      </c>
      <c r="AR57" s="73">
        <f t="shared" si="107"/>
        <v>0</v>
      </c>
      <c r="AS57" s="73">
        <f t="shared" si="107"/>
        <v>0</v>
      </c>
      <c r="AT57" s="73">
        <f t="shared" si="107"/>
        <v>0</v>
      </c>
      <c r="AU57" s="73">
        <f t="shared" si="107"/>
        <v>0</v>
      </c>
      <c r="AV57" s="73">
        <f t="shared" si="107"/>
        <v>0</v>
      </c>
      <c r="AW57" s="47"/>
      <c r="AX57" s="47"/>
      <c r="AY57" s="73">
        <f t="shared" ref="AY57:BR57" si="108">COUNTIF(AY9:AY25,"14")</f>
        <v>0</v>
      </c>
      <c r="AZ57" s="73">
        <f t="shared" si="108"/>
        <v>0</v>
      </c>
      <c r="BA57" s="73">
        <f t="shared" si="108"/>
        <v>0</v>
      </c>
      <c r="BB57" s="73">
        <f t="shared" si="108"/>
        <v>0</v>
      </c>
      <c r="BC57" s="73">
        <f t="shared" si="108"/>
        <v>0</v>
      </c>
      <c r="BD57" s="73">
        <f t="shared" si="108"/>
        <v>0</v>
      </c>
      <c r="BE57" s="73">
        <f t="shared" si="108"/>
        <v>0</v>
      </c>
      <c r="BF57" s="73">
        <f t="shared" si="108"/>
        <v>0</v>
      </c>
      <c r="BG57" s="73">
        <f t="shared" si="108"/>
        <v>0</v>
      </c>
      <c r="BH57" s="73">
        <f t="shared" si="108"/>
        <v>0</v>
      </c>
      <c r="BI57" s="73">
        <f t="shared" si="108"/>
        <v>0</v>
      </c>
      <c r="BJ57" s="73">
        <f t="shared" si="108"/>
        <v>0</v>
      </c>
      <c r="BK57" s="73">
        <f t="shared" si="108"/>
        <v>0</v>
      </c>
      <c r="BL57" s="73">
        <f t="shared" si="108"/>
        <v>0</v>
      </c>
      <c r="BM57" s="73">
        <f t="shared" si="108"/>
        <v>0</v>
      </c>
      <c r="BN57" s="73">
        <f t="shared" si="108"/>
        <v>0</v>
      </c>
      <c r="BO57" s="73">
        <f t="shared" si="108"/>
        <v>0</v>
      </c>
      <c r="BP57" s="73">
        <f t="shared" si="108"/>
        <v>0</v>
      </c>
      <c r="BQ57" s="73">
        <f t="shared" si="108"/>
        <v>0</v>
      </c>
      <c r="BR57" s="73">
        <f t="shared" si="108"/>
        <v>0</v>
      </c>
      <c r="BS57" s="47"/>
      <c r="BT57" s="47"/>
      <c r="BU57" s="59">
        <f>COUNTIF(BU9:BU25,"14")</f>
        <v>0</v>
      </c>
      <c r="BV57" s="59">
        <f>COUNTIF(BV9:BV25,"14")</f>
        <v>0</v>
      </c>
      <c r="BW57" s="59">
        <f>COUNTIF(BW9:BW25,"14")</f>
        <v>0</v>
      </c>
      <c r="BX57" s="59">
        <f>COUNTIF(BX9:BX25,"14")</f>
        <v>0</v>
      </c>
    </row>
    <row r="58" spans="13:92" s="46" customFormat="1" ht="11.25" hidden="1" customHeight="1" x14ac:dyDescent="0.2">
      <c r="M58" s="46">
        <f t="shared" si="65"/>
        <v>0</v>
      </c>
      <c r="N58" s="47">
        <f t="shared" si="69"/>
        <v>15</v>
      </c>
      <c r="O58" s="133"/>
      <c r="R58" s="48">
        <v>15</v>
      </c>
      <c r="S58" s="73">
        <f t="shared" ref="S58:Z58" si="109">COUNTIF(S9:S25,"15")</f>
        <v>0</v>
      </c>
      <c r="T58" s="73">
        <f t="shared" si="109"/>
        <v>0</v>
      </c>
      <c r="U58" s="73">
        <f t="shared" si="109"/>
        <v>0</v>
      </c>
      <c r="V58" s="73">
        <f t="shared" si="109"/>
        <v>0</v>
      </c>
      <c r="W58" s="73">
        <f t="shared" si="109"/>
        <v>0</v>
      </c>
      <c r="X58" s="73">
        <f t="shared" si="109"/>
        <v>0</v>
      </c>
      <c r="Y58" s="73">
        <f t="shared" si="109"/>
        <v>0</v>
      </c>
      <c r="Z58" s="73">
        <f t="shared" si="109"/>
        <v>0</v>
      </c>
      <c r="AA58" s="47"/>
      <c r="AB58" s="47"/>
      <c r="AC58" s="73">
        <f t="shared" ref="AC58:AV58" si="110">COUNTIF(AC9:AC25,"15")</f>
        <v>0</v>
      </c>
      <c r="AD58" s="73">
        <f t="shared" si="110"/>
        <v>0</v>
      </c>
      <c r="AE58" s="73">
        <f t="shared" si="110"/>
        <v>0</v>
      </c>
      <c r="AF58" s="73">
        <f t="shared" si="110"/>
        <v>0</v>
      </c>
      <c r="AG58" s="73">
        <f t="shared" si="110"/>
        <v>0</v>
      </c>
      <c r="AH58" s="73">
        <f t="shared" si="110"/>
        <v>0</v>
      </c>
      <c r="AI58" s="73">
        <f t="shared" si="110"/>
        <v>0</v>
      </c>
      <c r="AJ58" s="73">
        <f t="shared" si="110"/>
        <v>0</v>
      </c>
      <c r="AK58" s="73">
        <f t="shared" si="110"/>
        <v>0</v>
      </c>
      <c r="AL58" s="73">
        <f t="shared" si="110"/>
        <v>0</v>
      </c>
      <c r="AM58" s="73">
        <f t="shared" si="110"/>
        <v>0</v>
      </c>
      <c r="AN58" s="73">
        <f t="shared" si="110"/>
        <v>0</v>
      </c>
      <c r="AO58" s="73">
        <f t="shared" si="110"/>
        <v>0</v>
      </c>
      <c r="AP58" s="73">
        <f t="shared" si="110"/>
        <v>0</v>
      </c>
      <c r="AQ58" s="73">
        <f t="shared" si="110"/>
        <v>0</v>
      </c>
      <c r="AR58" s="73">
        <f t="shared" si="110"/>
        <v>0</v>
      </c>
      <c r="AS58" s="73">
        <f t="shared" si="110"/>
        <v>0</v>
      </c>
      <c r="AT58" s="73">
        <f t="shared" si="110"/>
        <v>0</v>
      </c>
      <c r="AU58" s="73">
        <f t="shared" si="110"/>
        <v>0</v>
      </c>
      <c r="AV58" s="73">
        <f t="shared" si="110"/>
        <v>0</v>
      </c>
      <c r="AW58" s="47"/>
      <c r="AX58" s="47"/>
      <c r="AY58" s="73">
        <f t="shared" ref="AY58:BR58" si="111">COUNTIF(AY9:AY25,"15")</f>
        <v>0</v>
      </c>
      <c r="AZ58" s="73">
        <f t="shared" si="111"/>
        <v>0</v>
      </c>
      <c r="BA58" s="73">
        <f t="shared" si="111"/>
        <v>0</v>
      </c>
      <c r="BB58" s="73">
        <f t="shared" si="111"/>
        <v>0</v>
      </c>
      <c r="BC58" s="73">
        <f t="shared" si="111"/>
        <v>0</v>
      </c>
      <c r="BD58" s="73">
        <f t="shared" si="111"/>
        <v>0</v>
      </c>
      <c r="BE58" s="73">
        <f t="shared" si="111"/>
        <v>0</v>
      </c>
      <c r="BF58" s="73">
        <f t="shared" si="111"/>
        <v>0</v>
      </c>
      <c r="BG58" s="73">
        <f t="shared" si="111"/>
        <v>0</v>
      </c>
      <c r="BH58" s="73">
        <f t="shared" si="111"/>
        <v>0</v>
      </c>
      <c r="BI58" s="73">
        <f t="shared" si="111"/>
        <v>0</v>
      </c>
      <c r="BJ58" s="73">
        <f t="shared" si="111"/>
        <v>0</v>
      </c>
      <c r="BK58" s="73">
        <f t="shared" si="111"/>
        <v>0</v>
      </c>
      <c r="BL58" s="73">
        <f t="shared" si="111"/>
        <v>0</v>
      </c>
      <c r="BM58" s="73">
        <f t="shared" si="111"/>
        <v>0</v>
      </c>
      <c r="BN58" s="73">
        <f t="shared" si="111"/>
        <v>0</v>
      </c>
      <c r="BO58" s="73">
        <f t="shared" si="111"/>
        <v>0</v>
      </c>
      <c r="BP58" s="73">
        <f t="shared" si="111"/>
        <v>0</v>
      </c>
      <c r="BQ58" s="73">
        <f t="shared" si="111"/>
        <v>0</v>
      </c>
      <c r="BR58" s="73">
        <f t="shared" si="111"/>
        <v>0</v>
      </c>
      <c r="BS58" s="47"/>
      <c r="BT58" s="47"/>
      <c r="BU58" s="59">
        <f>COUNTIF(BU9:BU25,"15")</f>
        <v>0</v>
      </c>
      <c r="BV58" s="59">
        <f>COUNTIF(BV9:BV25,"15")</f>
        <v>0</v>
      </c>
      <c r="BW58" s="59">
        <f>COUNTIF(BW9:BW25,"15")</f>
        <v>0</v>
      </c>
      <c r="BX58" s="59">
        <f>COUNTIF(BX9:BX25,"15")</f>
        <v>0</v>
      </c>
    </row>
    <row r="59" spans="13:92" s="46" customFormat="1" ht="11.25" hidden="1" customHeight="1" x14ac:dyDescent="0.2">
      <c r="M59" s="46">
        <f t="shared" si="65"/>
        <v>0</v>
      </c>
      <c r="N59" s="47">
        <f t="shared" si="69"/>
        <v>16</v>
      </c>
      <c r="O59" s="133"/>
      <c r="R59" s="48">
        <v>16</v>
      </c>
      <c r="S59" s="73">
        <f t="shared" ref="S59:Z59" si="112">COUNTIF(S9:S25,"16")</f>
        <v>0</v>
      </c>
      <c r="T59" s="73">
        <f t="shared" si="112"/>
        <v>0</v>
      </c>
      <c r="U59" s="73">
        <f t="shared" si="112"/>
        <v>0</v>
      </c>
      <c r="V59" s="73">
        <f t="shared" si="112"/>
        <v>0</v>
      </c>
      <c r="W59" s="73">
        <f t="shared" si="112"/>
        <v>0</v>
      </c>
      <c r="X59" s="73">
        <f t="shared" si="112"/>
        <v>0</v>
      </c>
      <c r="Y59" s="73">
        <f t="shared" si="112"/>
        <v>0</v>
      </c>
      <c r="Z59" s="73">
        <f t="shared" si="112"/>
        <v>0</v>
      </c>
      <c r="AA59" s="47"/>
      <c r="AB59" s="47"/>
      <c r="AC59" s="73">
        <f t="shared" ref="AC59:AV59" si="113">COUNTIF(AC9:AC25,"16")</f>
        <v>0</v>
      </c>
      <c r="AD59" s="73">
        <f t="shared" si="113"/>
        <v>0</v>
      </c>
      <c r="AE59" s="73">
        <f t="shared" si="113"/>
        <v>0</v>
      </c>
      <c r="AF59" s="73">
        <f t="shared" si="113"/>
        <v>0</v>
      </c>
      <c r="AG59" s="73">
        <f t="shared" si="113"/>
        <v>0</v>
      </c>
      <c r="AH59" s="73">
        <f t="shared" si="113"/>
        <v>0</v>
      </c>
      <c r="AI59" s="73">
        <f t="shared" si="113"/>
        <v>0</v>
      </c>
      <c r="AJ59" s="73">
        <f t="shared" si="113"/>
        <v>0</v>
      </c>
      <c r="AK59" s="73">
        <f t="shared" si="113"/>
        <v>0</v>
      </c>
      <c r="AL59" s="73">
        <f t="shared" si="113"/>
        <v>0</v>
      </c>
      <c r="AM59" s="73">
        <f t="shared" si="113"/>
        <v>0</v>
      </c>
      <c r="AN59" s="73">
        <f t="shared" si="113"/>
        <v>0</v>
      </c>
      <c r="AO59" s="73">
        <f t="shared" si="113"/>
        <v>0</v>
      </c>
      <c r="AP59" s="73">
        <f t="shared" si="113"/>
        <v>0</v>
      </c>
      <c r="AQ59" s="73">
        <f t="shared" si="113"/>
        <v>0</v>
      </c>
      <c r="AR59" s="73">
        <f t="shared" si="113"/>
        <v>0</v>
      </c>
      <c r="AS59" s="73">
        <f t="shared" si="113"/>
        <v>0</v>
      </c>
      <c r="AT59" s="73">
        <f t="shared" si="113"/>
        <v>0</v>
      </c>
      <c r="AU59" s="73">
        <f t="shared" si="113"/>
        <v>0</v>
      </c>
      <c r="AV59" s="73">
        <f t="shared" si="113"/>
        <v>0</v>
      </c>
      <c r="AW59" s="47"/>
      <c r="AX59" s="47"/>
      <c r="AY59" s="73">
        <f t="shared" ref="AY59:BR59" si="114">COUNTIF(AY9:AY25,"16")</f>
        <v>0</v>
      </c>
      <c r="AZ59" s="73">
        <f t="shared" si="114"/>
        <v>0</v>
      </c>
      <c r="BA59" s="73">
        <f t="shared" si="114"/>
        <v>0</v>
      </c>
      <c r="BB59" s="73">
        <f t="shared" si="114"/>
        <v>0</v>
      </c>
      <c r="BC59" s="73">
        <f t="shared" si="114"/>
        <v>0</v>
      </c>
      <c r="BD59" s="73">
        <f t="shared" si="114"/>
        <v>0</v>
      </c>
      <c r="BE59" s="73">
        <f t="shared" si="114"/>
        <v>0</v>
      </c>
      <c r="BF59" s="73">
        <f t="shared" si="114"/>
        <v>0</v>
      </c>
      <c r="BG59" s="73">
        <f t="shared" si="114"/>
        <v>0</v>
      </c>
      <c r="BH59" s="73">
        <f t="shared" si="114"/>
        <v>0</v>
      </c>
      <c r="BI59" s="73">
        <f t="shared" si="114"/>
        <v>0</v>
      </c>
      <c r="BJ59" s="73">
        <f t="shared" si="114"/>
        <v>0</v>
      </c>
      <c r="BK59" s="73">
        <f t="shared" si="114"/>
        <v>0</v>
      </c>
      <c r="BL59" s="73">
        <f t="shared" si="114"/>
        <v>0</v>
      </c>
      <c r="BM59" s="73">
        <f t="shared" si="114"/>
        <v>0</v>
      </c>
      <c r="BN59" s="73">
        <f t="shared" si="114"/>
        <v>0</v>
      </c>
      <c r="BO59" s="73">
        <f t="shared" si="114"/>
        <v>0</v>
      </c>
      <c r="BP59" s="73">
        <f t="shared" si="114"/>
        <v>0</v>
      </c>
      <c r="BQ59" s="73">
        <f t="shared" si="114"/>
        <v>0</v>
      </c>
      <c r="BR59" s="73">
        <f t="shared" si="114"/>
        <v>0</v>
      </c>
      <c r="BS59" s="47"/>
      <c r="BT59" s="47"/>
      <c r="BU59" s="59">
        <f>COUNTIF(BU9:BU25,"16")</f>
        <v>0</v>
      </c>
      <c r="BV59" s="59">
        <f>COUNTIF(BV9:BV25,"16")</f>
        <v>0</v>
      </c>
      <c r="BW59" s="59">
        <f>COUNTIF(BW9:BW25,"16")</f>
        <v>0</v>
      </c>
      <c r="BX59" s="59">
        <f>COUNTIF(BX9:BX25,"16")</f>
        <v>0</v>
      </c>
    </row>
    <row r="60" spans="13:92" s="46" customFormat="1" ht="11.25" hidden="1" customHeight="1" x14ac:dyDescent="0.2">
      <c r="M60" s="46">
        <f t="shared" si="65"/>
        <v>0</v>
      </c>
      <c r="N60" s="47">
        <f t="shared" si="69"/>
        <v>17</v>
      </c>
      <c r="O60" s="133"/>
      <c r="R60" s="48">
        <v>17</v>
      </c>
      <c r="S60" s="73">
        <f t="shared" ref="S60:Z60" si="115">COUNTIF(S9:S25,"17")</f>
        <v>0</v>
      </c>
      <c r="T60" s="73">
        <f t="shared" si="115"/>
        <v>0</v>
      </c>
      <c r="U60" s="73">
        <f t="shared" si="115"/>
        <v>0</v>
      </c>
      <c r="V60" s="73">
        <f t="shared" si="115"/>
        <v>0</v>
      </c>
      <c r="W60" s="73">
        <f t="shared" si="115"/>
        <v>0</v>
      </c>
      <c r="X60" s="73">
        <f t="shared" si="115"/>
        <v>0</v>
      </c>
      <c r="Y60" s="73">
        <f t="shared" si="115"/>
        <v>0</v>
      </c>
      <c r="Z60" s="73">
        <f t="shared" si="115"/>
        <v>0</v>
      </c>
      <c r="AA60" s="47"/>
      <c r="AB60" s="47"/>
      <c r="AC60" s="73">
        <f t="shared" ref="AC60:AV60" si="116">COUNTIF(AC9:AC25,"17")</f>
        <v>0</v>
      </c>
      <c r="AD60" s="73">
        <f t="shared" si="116"/>
        <v>0</v>
      </c>
      <c r="AE60" s="73">
        <f t="shared" si="116"/>
        <v>0</v>
      </c>
      <c r="AF60" s="73">
        <f t="shared" si="116"/>
        <v>0</v>
      </c>
      <c r="AG60" s="73">
        <f t="shared" si="116"/>
        <v>0</v>
      </c>
      <c r="AH60" s="73">
        <f t="shared" si="116"/>
        <v>0</v>
      </c>
      <c r="AI60" s="73">
        <f t="shared" si="116"/>
        <v>0</v>
      </c>
      <c r="AJ60" s="73">
        <f t="shared" si="116"/>
        <v>0</v>
      </c>
      <c r="AK60" s="73">
        <f t="shared" si="116"/>
        <v>0</v>
      </c>
      <c r="AL60" s="73">
        <f t="shared" si="116"/>
        <v>0</v>
      </c>
      <c r="AM60" s="73">
        <f t="shared" si="116"/>
        <v>0</v>
      </c>
      <c r="AN60" s="73">
        <f t="shared" si="116"/>
        <v>0</v>
      </c>
      <c r="AO60" s="73">
        <f t="shared" si="116"/>
        <v>0</v>
      </c>
      <c r="AP60" s="73">
        <f t="shared" si="116"/>
        <v>0</v>
      </c>
      <c r="AQ60" s="73">
        <f t="shared" si="116"/>
        <v>0</v>
      </c>
      <c r="AR60" s="73">
        <f t="shared" si="116"/>
        <v>0</v>
      </c>
      <c r="AS60" s="73">
        <f t="shared" si="116"/>
        <v>0</v>
      </c>
      <c r="AT60" s="73">
        <f t="shared" si="116"/>
        <v>0</v>
      </c>
      <c r="AU60" s="73">
        <f t="shared" si="116"/>
        <v>0</v>
      </c>
      <c r="AV60" s="73">
        <f t="shared" si="116"/>
        <v>0</v>
      </c>
      <c r="AW60" s="47"/>
      <c r="AX60" s="47"/>
      <c r="AY60" s="73">
        <f t="shared" ref="AY60:BR60" si="117">COUNTIF(AY9:AY25,"17")</f>
        <v>0</v>
      </c>
      <c r="AZ60" s="73">
        <f t="shared" si="117"/>
        <v>0</v>
      </c>
      <c r="BA60" s="73">
        <f t="shared" si="117"/>
        <v>0</v>
      </c>
      <c r="BB60" s="73">
        <f t="shared" si="117"/>
        <v>0</v>
      </c>
      <c r="BC60" s="73">
        <f t="shared" si="117"/>
        <v>0</v>
      </c>
      <c r="BD60" s="73">
        <f t="shared" si="117"/>
        <v>0</v>
      </c>
      <c r="BE60" s="73">
        <f t="shared" si="117"/>
        <v>0</v>
      </c>
      <c r="BF60" s="73">
        <f t="shared" si="117"/>
        <v>0</v>
      </c>
      <c r="BG60" s="73">
        <f t="shared" si="117"/>
        <v>0</v>
      </c>
      <c r="BH60" s="73">
        <f t="shared" si="117"/>
        <v>0</v>
      </c>
      <c r="BI60" s="73">
        <f t="shared" si="117"/>
        <v>0</v>
      </c>
      <c r="BJ60" s="73">
        <f t="shared" si="117"/>
        <v>0</v>
      </c>
      <c r="BK60" s="73">
        <f t="shared" si="117"/>
        <v>0</v>
      </c>
      <c r="BL60" s="73">
        <f t="shared" si="117"/>
        <v>0</v>
      </c>
      <c r="BM60" s="73">
        <f t="shared" si="117"/>
        <v>0</v>
      </c>
      <c r="BN60" s="73">
        <f t="shared" si="117"/>
        <v>0</v>
      </c>
      <c r="BO60" s="73">
        <f t="shared" si="117"/>
        <v>0</v>
      </c>
      <c r="BP60" s="73">
        <f t="shared" si="117"/>
        <v>0</v>
      </c>
      <c r="BQ60" s="73">
        <f t="shared" si="117"/>
        <v>0</v>
      </c>
      <c r="BR60" s="73">
        <f t="shared" si="117"/>
        <v>0</v>
      </c>
      <c r="BS60" s="47"/>
      <c r="BT60" s="47"/>
      <c r="BU60" s="59">
        <f>COUNTIF(BU9:BU25,"17")</f>
        <v>0</v>
      </c>
      <c r="BV60" s="59">
        <f>COUNTIF(BV9:BV25,"17")</f>
        <v>0</v>
      </c>
      <c r="BW60" s="59">
        <f>COUNTIF(BW9:BW25,"17")</f>
        <v>0</v>
      </c>
      <c r="BX60" s="59">
        <f>COUNTIF(BX9:BX25,"17")</f>
        <v>0</v>
      </c>
    </row>
    <row r="61" spans="13:92" s="46" customFormat="1" ht="11.25" hidden="1" customHeight="1" x14ac:dyDescent="0.2">
      <c r="M61" s="46">
        <f t="shared" si="65"/>
        <v>0</v>
      </c>
      <c r="N61" s="47">
        <f t="shared" ref="N61" si="118">R61</f>
        <v>18</v>
      </c>
      <c r="O61" s="133"/>
      <c r="R61" s="48">
        <v>18</v>
      </c>
      <c r="S61" s="73">
        <f t="shared" ref="S61:Z61" si="119">COUNTIF(S9:S25,"18")</f>
        <v>0</v>
      </c>
      <c r="T61" s="73">
        <f t="shared" si="119"/>
        <v>0</v>
      </c>
      <c r="U61" s="73">
        <f t="shared" si="119"/>
        <v>0</v>
      </c>
      <c r="V61" s="73">
        <f t="shared" si="119"/>
        <v>0</v>
      </c>
      <c r="W61" s="73">
        <f t="shared" si="119"/>
        <v>0</v>
      </c>
      <c r="X61" s="73">
        <f t="shared" si="119"/>
        <v>0</v>
      </c>
      <c r="Y61" s="73">
        <f t="shared" si="119"/>
        <v>0</v>
      </c>
      <c r="Z61" s="73">
        <f t="shared" si="119"/>
        <v>0</v>
      </c>
      <c r="AC61" s="73">
        <f t="shared" ref="AC61:AV61" si="120">COUNTIF(AC9:AC25,"18")</f>
        <v>0</v>
      </c>
      <c r="AD61" s="73">
        <f t="shared" si="120"/>
        <v>0</v>
      </c>
      <c r="AE61" s="73">
        <f t="shared" si="120"/>
        <v>0</v>
      </c>
      <c r="AF61" s="73">
        <f t="shared" si="120"/>
        <v>0</v>
      </c>
      <c r="AG61" s="73">
        <f t="shared" si="120"/>
        <v>0</v>
      </c>
      <c r="AH61" s="73">
        <f t="shared" si="120"/>
        <v>0</v>
      </c>
      <c r="AI61" s="73">
        <f t="shared" si="120"/>
        <v>0</v>
      </c>
      <c r="AJ61" s="73">
        <f t="shared" si="120"/>
        <v>0</v>
      </c>
      <c r="AK61" s="73">
        <f t="shared" si="120"/>
        <v>0</v>
      </c>
      <c r="AL61" s="73">
        <f t="shared" si="120"/>
        <v>0</v>
      </c>
      <c r="AM61" s="73">
        <f t="shared" si="120"/>
        <v>0</v>
      </c>
      <c r="AN61" s="73">
        <f t="shared" si="120"/>
        <v>0</v>
      </c>
      <c r="AO61" s="73">
        <f t="shared" si="120"/>
        <v>0</v>
      </c>
      <c r="AP61" s="73">
        <f t="shared" si="120"/>
        <v>0</v>
      </c>
      <c r="AQ61" s="73">
        <f t="shared" si="120"/>
        <v>0</v>
      </c>
      <c r="AR61" s="73">
        <f t="shared" si="120"/>
        <v>0</v>
      </c>
      <c r="AS61" s="73">
        <f t="shared" si="120"/>
        <v>0</v>
      </c>
      <c r="AT61" s="73">
        <f t="shared" si="120"/>
        <v>0</v>
      </c>
      <c r="AU61" s="73">
        <f t="shared" si="120"/>
        <v>0</v>
      </c>
      <c r="AV61" s="73">
        <f t="shared" si="120"/>
        <v>0</v>
      </c>
      <c r="AY61" s="73">
        <f t="shared" ref="AY61:BR61" si="121">COUNTIF(AY9:AY25,"18")</f>
        <v>0</v>
      </c>
      <c r="AZ61" s="73">
        <f t="shared" si="121"/>
        <v>0</v>
      </c>
      <c r="BA61" s="73">
        <f t="shared" si="121"/>
        <v>0</v>
      </c>
      <c r="BB61" s="73">
        <f t="shared" si="121"/>
        <v>0</v>
      </c>
      <c r="BC61" s="73">
        <f t="shared" si="121"/>
        <v>0</v>
      </c>
      <c r="BD61" s="73">
        <f t="shared" si="121"/>
        <v>0</v>
      </c>
      <c r="BE61" s="73">
        <f t="shared" si="121"/>
        <v>0</v>
      </c>
      <c r="BF61" s="73">
        <f t="shared" si="121"/>
        <v>0</v>
      </c>
      <c r="BG61" s="73">
        <f t="shared" si="121"/>
        <v>0</v>
      </c>
      <c r="BH61" s="73">
        <f t="shared" si="121"/>
        <v>0</v>
      </c>
      <c r="BI61" s="73">
        <f t="shared" si="121"/>
        <v>0</v>
      </c>
      <c r="BJ61" s="73">
        <f t="shared" si="121"/>
        <v>0</v>
      </c>
      <c r="BK61" s="73">
        <f t="shared" si="121"/>
        <v>0</v>
      </c>
      <c r="BL61" s="73">
        <f t="shared" si="121"/>
        <v>0</v>
      </c>
      <c r="BM61" s="73">
        <f t="shared" si="121"/>
        <v>0</v>
      </c>
      <c r="BN61" s="73">
        <f t="shared" si="121"/>
        <v>0</v>
      </c>
      <c r="BO61" s="73">
        <f t="shared" si="121"/>
        <v>0</v>
      </c>
      <c r="BP61" s="73">
        <f t="shared" si="121"/>
        <v>0</v>
      </c>
      <c r="BQ61" s="73">
        <f t="shared" si="121"/>
        <v>0</v>
      </c>
      <c r="BR61" s="73">
        <f t="shared" si="121"/>
        <v>0</v>
      </c>
      <c r="BU61" s="59">
        <f>COUNTIF(BU9:BU25,"18")</f>
        <v>0</v>
      </c>
      <c r="BV61" s="59">
        <f>COUNTIF(BV9:BV25,"18")</f>
        <v>0</v>
      </c>
      <c r="BW61" s="59">
        <f>COUNTIF(BW9:BW25,"18")</f>
        <v>0</v>
      </c>
      <c r="BX61" s="59">
        <f>COUNTIF(BX9:BX25,"18")</f>
        <v>0</v>
      </c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</row>
    <row r="62" spans="13:92" ht="12.75" hidden="1" customHeight="1" x14ac:dyDescent="0.25">
      <c r="R62" s="17"/>
      <c r="S62" s="72"/>
      <c r="T62" s="74"/>
      <c r="U62" s="74"/>
      <c r="V62" s="74"/>
      <c r="W62" s="72"/>
      <c r="X62" s="74"/>
      <c r="Y62" s="74"/>
      <c r="Z62" s="74"/>
      <c r="AC62" s="72"/>
      <c r="AD62" s="74"/>
      <c r="AE62" s="74"/>
      <c r="AF62" s="74"/>
      <c r="AG62" s="72"/>
      <c r="AH62" s="74"/>
      <c r="AI62" s="74"/>
      <c r="AJ62" s="74"/>
      <c r="AK62" s="72"/>
      <c r="AL62" s="74"/>
      <c r="AM62" s="74"/>
      <c r="AN62" s="74"/>
      <c r="AO62" s="72"/>
      <c r="AP62" s="74"/>
      <c r="AQ62" s="74"/>
      <c r="AR62" s="74"/>
      <c r="AS62" s="72"/>
      <c r="AT62" s="74"/>
      <c r="AU62" s="74"/>
      <c r="AV62" s="74"/>
      <c r="AY62" s="72"/>
      <c r="AZ62" s="74"/>
      <c r="BA62" s="74"/>
      <c r="BB62" s="74"/>
      <c r="BC62" s="72"/>
      <c r="BD62" s="74"/>
      <c r="BE62" s="74"/>
      <c r="BF62" s="74"/>
      <c r="BG62" s="72"/>
      <c r="BH62" s="74"/>
      <c r="BI62" s="74"/>
      <c r="BJ62" s="74"/>
      <c r="BK62" s="72"/>
      <c r="BL62" s="74"/>
      <c r="BM62" s="74"/>
      <c r="BN62" s="74"/>
      <c r="BO62" s="72"/>
      <c r="BP62" s="74"/>
      <c r="BQ62" s="74"/>
      <c r="BR62" s="74"/>
      <c r="BU62" s="57"/>
      <c r="BV62" s="57"/>
      <c r="BW62" s="57"/>
      <c r="BX62" s="57"/>
    </row>
    <row r="63" spans="13:92" s="49" customFormat="1" ht="10.5" hidden="1" customHeight="1" x14ac:dyDescent="0.2">
      <c r="R63" s="48" t="s">
        <v>26</v>
      </c>
      <c r="S63" s="290">
        <f>COUNTIF(S64:V81, "&gt;3")</f>
        <v>0</v>
      </c>
      <c r="T63" s="290"/>
      <c r="U63" s="290"/>
      <c r="V63" s="290"/>
      <c r="W63" s="290">
        <f>COUNTIF(W64:Z81, "&gt;3")</f>
        <v>0</v>
      </c>
      <c r="X63" s="290"/>
      <c r="Y63" s="290"/>
      <c r="Z63" s="290"/>
      <c r="AC63" s="290">
        <f>COUNTIF(AC64:AF81, "&gt;3")</f>
        <v>0</v>
      </c>
      <c r="AD63" s="290"/>
      <c r="AE63" s="290"/>
      <c r="AF63" s="290"/>
      <c r="AG63" s="290">
        <f>COUNTIF(AG64:AJ81, "&gt;3")</f>
        <v>0</v>
      </c>
      <c r="AH63" s="290"/>
      <c r="AI63" s="290"/>
      <c r="AJ63" s="290"/>
      <c r="AK63" s="290">
        <f>COUNTIF(AK64:AN81, "&gt;3")</f>
        <v>0</v>
      </c>
      <c r="AL63" s="290"/>
      <c r="AM63" s="290"/>
      <c r="AN63" s="290"/>
      <c r="AO63" s="290">
        <f>COUNTIF(AO64:AR81, "&gt;2")</f>
        <v>0</v>
      </c>
      <c r="AP63" s="290"/>
      <c r="AQ63" s="290"/>
      <c r="AR63" s="290"/>
      <c r="AS63" s="290">
        <f>COUNTIF(AS64:AV81, "&gt;3")</f>
        <v>0</v>
      </c>
      <c r="AT63" s="290"/>
      <c r="AU63" s="290"/>
      <c r="AV63" s="290"/>
      <c r="AY63" s="290">
        <f>COUNTIF(AY64:BB81, "&gt;3")</f>
        <v>0</v>
      </c>
      <c r="AZ63" s="290"/>
      <c r="BA63" s="290"/>
      <c r="BB63" s="290"/>
      <c r="BC63" s="290">
        <f>COUNTIF(BC64:BF81, "&gt;3")</f>
        <v>0</v>
      </c>
      <c r="BD63" s="290"/>
      <c r="BE63" s="290"/>
      <c r="BF63" s="290"/>
      <c r="BG63" s="290">
        <f>COUNTIF(BG64:BJ81, "&gt;3")</f>
        <v>0</v>
      </c>
      <c r="BH63" s="290"/>
      <c r="BI63" s="290"/>
      <c r="BJ63" s="290"/>
      <c r="BK63" s="290">
        <f>COUNTIF(BK64:BN81, "&gt;3")</f>
        <v>0</v>
      </c>
      <c r="BL63" s="290"/>
      <c r="BM63" s="290"/>
      <c r="BN63" s="290"/>
      <c r="BO63" s="290">
        <f>COUNTIF(BO64:BR81, "&gt;3")</f>
        <v>0</v>
      </c>
      <c r="BP63" s="290"/>
      <c r="BQ63" s="290"/>
      <c r="BR63" s="290"/>
      <c r="BU63" s="290">
        <f>COUNTIF(BU64:BX81, "&gt;2")</f>
        <v>0</v>
      </c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90"/>
      <c r="CH63" s="290"/>
      <c r="CI63" s="290"/>
      <c r="CJ63" s="290"/>
      <c r="CK63" s="290"/>
      <c r="CL63" s="290"/>
      <c r="CM63" s="290"/>
      <c r="CN63" s="290"/>
    </row>
    <row r="64" spans="13:92" s="46" customFormat="1" ht="11.25" hidden="1" customHeight="1" x14ac:dyDescent="0.2">
      <c r="R64" s="48">
        <v>1</v>
      </c>
      <c r="S64" s="289">
        <f>SUM(S44:V44)</f>
        <v>0</v>
      </c>
      <c r="T64" s="289"/>
      <c r="U64" s="289"/>
      <c r="V64" s="289"/>
      <c r="W64" s="289">
        <f>SUM(W44:Z44)</f>
        <v>0</v>
      </c>
      <c r="X64" s="289"/>
      <c r="Y64" s="289"/>
      <c r="Z64" s="289"/>
      <c r="AC64" s="289">
        <f>SUM(AC44:AF44)</f>
        <v>0</v>
      </c>
      <c r="AD64" s="289"/>
      <c r="AE64" s="289"/>
      <c r="AF64" s="289"/>
      <c r="AG64" s="289">
        <f>SUM(AG44:AJ44)</f>
        <v>0</v>
      </c>
      <c r="AH64" s="289"/>
      <c r="AI64" s="289"/>
      <c r="AJ64" s="289"/>
      <c r="AK64" s="289">
        <f>SUM(AK44:AN44)</f>
        <v>0</v>
      </c>
      <c r="AL64" s="289"/>
      <c r="AM64" s="289"/>
      <c r="AN64" s="289"/>
      <c r="AO64" s="289">
        <f>SUM(AO44:AR44)</f>
        <v>0</v>
      </c>
      <c r="AP64" s="289"/>
      <c r="AQ64" s="289"/>
      <c r="AR64" s="289"/>
      <c r="AS64" s="289">
        <f>SUM(AS44:AV44)</f>
        <v>0</v>
      </c>
      <c r="AT64" s="289"/>
      <c r="AU64" s="289"/>
      <c r="AV64" s="289"/>
      <c r="AY64" s="289">
        <f>SUM(AY44:BB44)</f>
        <v>0</v>
      </c>
      <c r="AZ64" s="289"/>
      <c r="BA64" s="289"/>
      <c r="BB64" s="289"/>
      <c r="BC64" s="289">
        <f>SUM(BC44:BF44)</f>
        <v>0</v>
      </c>
      <c r="BD64" s="289"/>
      <c r="BE64" s="289"/>
      <c r="BF64" s="289"/>
      <c r="BG64" s="289">
        <f>SUM(BG44:BJ44)</f>
        <v>0</v>
      </c>
      <c r="BH64" s="289"/>
      <c r="BI64" s="289"/>
      <c r="BJ64" s="289"/>
      <c r="BK64" s="289">
        <f>SUM(BK44:BN44)</f>
        <v>0</v>
      </c>
      <c r="BL64" s="289"/>
      <c r="BM64" s="289"/>
      <c r="BN64" s="289"/>
      <c r="BO64" s="289">
        <f>SUM(BO44:BR44)</f>
        <v>0</v>
      </c>
      <c r="BP64" s="289"/>
      <c r="BQ64" s="289"/>
      <c r="BR64" s="289"/>
      <c r="BU64" s="289">
        <f>SUM(BU44:BX44)</f>
        <v>0</v>
      </c>
      <c r="BV64" s="289"/>
      <c r="BW64" s="289"/>
      <c r="BX64" s="289"/>
      <c r="BY64" s="289"/>
      <c r="BZ64" s="289"/>
      <c r="CA64" s="289"/>
      <c r="CB64" s="289"/>
      <c r="CC64" s="289"/>
      <c r="CD64" s="289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</row>
    <row r="65" spans="14:92" s="46" customFormat="1" ht="11.25" hidden="1" customHeight="1" x14ac:dyDescent="0.2">
      <c r="N65" s="46" t="s">
        <v>27</v>
      </c>
      <c r="R65" s="48">
        <v>2</v>
      </c>
      <c r="S65" s="289">
        <f t="shared" ref="S65:S81" si="122">SUM(S45:V45)</f>
        <v>0</v>
      </c>
      <c r="T65" s="289"/>
      <c r="U65" s="289"/>
      <c r="V65" s="289"/>
      <c r="W65" s="289">
        <f t="shared" ref="W65:W81" si="123">SUM(W45:Z45)</f>
        <v>0</v>
      </c>
      <c r="X65" s="289"/>
      <c r="Y65" s="289"/>
      <c r="Z65" s="289"/>
      <c r="AC65" s="289">
        <f t="shared" ref="AC65:AC81" si="124">SUM(AC45:AF45)</f>
        <v>0</v>
      </c>
      <c r="AD65" s="289"/>
      <c r="AE65" s="289"/>
      <c r="AF65" s="289"/>
      <c r="AG65" s="289">
        <f t="shared" ref="AG65:AG81" si="125">SUM(AG45:AJ45)</f>
        <v>0</v>
      </c>
      <c r="AH65" s="289"/>
      <c r="AI65" s="289"/>
      <c r="AJ65" s="289"/>
      <c r="AK65" s="289">
        <f t="shared" ref="AK65:AK81" si="126">SUM(AK45:AN45)</f>
        <v>0</v>
      </c>
      <c r="AL65" s="289"/>
      <c r="AM65" s="289"/>
      <c r="AN65" s="289"/>
      <c r="AO65" s="289">
        <f t="shared" ref="AO65:AO81" si="127">SUM(AO45:AR45)</f>
        <v>0</v>
      </c>
      <c r="AP65" s="289"/>
      <c r="AQ65" s="289"/>
      <c r="AR65" s="289"/>
      <c r="AS65" s="289">
        <f t="shared" ref="AS65:AS81" si="128">SUM(AS45:AV45)</f>
        <v>0</v>
      </c>
      <c r="AT65" s="289"/>
      <c r="AU65" s="289"/>
      <c r="AV65" s="289"/>
      <c r="AY65" s="289">
        <f t="shared" ref="AY65:AY81" si="129">SUM(AY45:BB45)</f>
        <v>0</v>
      </c>
      <c r="AZ65" s="289"/>
      <c r="BA65" s="289"/>
      <c r="BB65" s="289"/>
      <c r="BC65" s="289">
        <f t="shared" ref="BC65:BC81" si="130">SUM(BC45:BF45)</f>
        <v>0</v>
      </c>
      <c r="BD65" s="289"/>
      <c r="BE65" s="289"/>
      <c r="BF65" s="289"/>
      <c r="BG65" s="289">
        <f t="shared" ref="BG65:BG81" si="131">SUM(BG45:BJ45)</f>
        <v>0</v>
      </c>
      <c r="BH65" s="289"/>
      <c r="BI65" s="289"/>
      <c r="BJ65" s="289"/>
      <c r="BK65" s="289">
        <f t="shared" ref="BK65:BK81" si="132">SUM(BK45:BN45)</f>
        <v>0</v>
      </c>
      <c r="BL65" s="289"/>
      <c r="BM65" s="289"/>
      <c r="BN65" s="289"/>
      <c r="BO65" s="289">
        <f t="shared" ref="BO65:BO81" si="133">SUM(BO45:BR45)</f>
        <v>0</v>
      </c>
      <c r="BP65" s="289"/>
      <c r="BQ65" s="289"/>
      <c r="BR65" s="289"/>
      <c r="BU65" s="289">
        <f t="shared" ref="BU65:BU81" si="134">SUM(BU45:BX45)</f>
        <v>0</v>
      </c>
      <c r="BV65" s="289"/>
      <c r="BW65" s="289"/>
      <c r="BX65" s="289"/>
      <c r="BY65" s="289"/>
      <c r="BZ65" s="289"/>
      <c r="CA65" s="289"/>
      <c r="CB65" s="289"/>
      <c r="CC65" s="289"/>
      <c r="CD65" s="289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</row>
    <row r="66" spans="14:92" s="46" customFormat="1" ht="11.25" hidden="1" customHeight="1" x14ac:dyDescent="0.2">
      <c r="N66" s="46" t="s">
        <v>28</v>
      </c>
      <c r="R66" s="48">
        <v>3</v>
      </c>
      <c r="S66" s="289">
        <f t="shared" si="122"/>
        <v>0</v>
      </c>
      <c r="T66" s="289"/>
      <c r="U66" s="289"/>
      <c r="V66" s="289"/>
      <c r="W66" s="289">
        <f t="shared" si="123"/>
        <v>0</v>
      </c>
      <c r="X66" s="289"/>
      <c r="Y66" s="289"/>
      <c r="Z66" s="289"/>
      <c r="AC66" s="289">
        <f t="shared" si="124"/>
        <v>0</v>
      </c>
      <c r="AD66" s="289"/>
      <c r="AE66" s="289"/>
      <c r="AF66" s="289"/>
      <c r="AG66" s="289">
        <f t="shared" si="125"/>
        <v>0</v>
      </c>
      <c r="AH66" s="289"/>
      <c r="AI66" s="289"/>
      <c r="AJ66" s="289"/>
      <c r="AK66" s="289">
        <f t="shared" si="126"/>
        <v>0</v>
      </c>
      <c r="AL66" s="289"/>
      <c r="AM66" s="289"/>
      <c r="AN66" s="289"/>
      <c r="AO66" s="289">
        <f t="shared" si="127"/>
        <v>0</v>
      </c>
      <c r="AP66" s="289"/>
      <c r="AQ66" s="289"/>
      <c r="AR66" s="289"/>
      <c r="AS66" s="289">
        <f t="shared" si="128"/>
        <v>0</v>
      </c>
      <c r="AT66" s="289"/>
      <c r="AU66" s="289"/>
      <c r="AV66" s="289"/>
      <c r="AY66" s="289">
        <f t="shared" si="129"/>
        <v>0</v>
      </c>
      <c r="AZ66" s="289"/>
      <c r="BA66" s="289"/>
      <c r="BB66" s="289"/>
      <c r="BC66" s="289">
        <f t="shared" si="130"/>
        <v>0</v>
      </c>
      <c r="BD66" s="289"/>
      <c r="BE66" s="289"/>
      <c r="BF66" s="289"/>
      <c r="BG66" s="289">
        <f t="shared" si="131"/>
        <v>0</v>
      </c>
      <c r="BH66" s="289"/>
      <c r="BI66" s="289"/>
      <c r="BJ66" s="289"/>
      <c r="BK66" s="289">
        <f t="shared" si="132"/>
        <v>0</v>
      </c>
      <c r="BL66" s="289"/>
      <c r="BM66" s="289"/>
      <c r="BN66" s="289"/>
      <c r="BO66" s="289">
        <f t="shared" si="133"/>
        <v>0</v>
      </c>
      <c r="BP66" s="289"/>
      <c r="BQ66" s="289"/>
      <c r="BR66" s="289"/>
      <c r="BU66" s="289">
        <f t="shared" si="134"/>
        <v>0</v>
      </c>
      <c r="BV66" s="289"/>
      <c r="BW66" s="289"/>
      <c r="BX66" s="289"/>
      <c r="BY66" s="289"/>
      <c r="BZ66" s="289"/>
      <c r="CA66" s="289"/>
      <c r="CB66" s="289"/>
      <c r="CC66" s="289"/>
      <c r="CD66" s="289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</row>
    <row r="67" spans="14:92" s="46" customFormat="1" ht="11.25" hidden="1" customHeight="1" x14ac:dyDescent="0.2">
      <c r="R67" s="48">
        <v>4</v>
      </c>
      <c r="S67" s="289">
        <f t="shared" si="122"/>
        <v>0</v>
      </c>
      <c r="T67" s="289"/>
      <c r="U67" s="289"/>
      <c r="V67" s="289"/>
      <c r="W67" s="289">
        <f t="shared" si="123"/>
        <v>0</v>
      </c>
      <c r="X67" s="289"/>
      <c r="Y67" s="289"/>
      <c r="Z67" s="289"/>
      <c r="AC67" s="289">
        <f t="shared" si="124"/>
        <v>0</v>
      </c>
      <c r="AD67" s="289"/>
      <c r="AE67" s="289"/>
      <c r="AF67" s="289"/>
      <c r="AG67" s="289">
        <f t="shared" si="125"/>
        <v>0</v>
      </c>
      <c r="AH67" s="289"/>
      <c r="AI67" s="289"/>
      <c r="AJ67" s="289"/>
      <c r="AK67" s="289">
        <f t="shared" si="126"/>
        <v>0</v>
      </c>
      <c r="AL67" s="289"/>
      <c r="AM67" s="289"/>
      <c r="AN67" s="289"/>
      <c r="AO67" s="289">
        <f t="shared" si="127"/>
        <v>0</v>
      </c>
      <c r="AP67" s="289"/>
      <c r="AQ67" s="289"/>
      <c r="AR67" s="289"/>
      <c r="AS67" s="289">
        <f t="shared" si="128"/>
        <v>0</v>
      </c>
      <c r="AT67" s="289"/>
      <c r="AU67" s="289"/>
      <c r="AV67" s="289"/>
      <c r="AY67" s="289">
        <f t="shared" si="129"/>
        <v>0</v>
      </c>
      <c r="AZ67" s="289"/>
      <c r="BA67" s="289"/>
      <c r="BB67" s="289"/>
      <c r="BC67" s="289">
        <f t="shared" si="130"/>
        <v>0</v>
      </c>
      <c r="BD67" s="289"/>
      <c r="BE67" s="289"/>
      <c r="BF67" s="289"/>
      <c r="BG67" s="289">
        <f t="shared" si="131"/>
        <v>0</v>
      </c>
      <c r="BH67" s="289"/>
      <c r="BI67" s="289"/>
      <c r="BJ67" s="289"/>
      <c r="BK67" s="289">
        <f t="shared" si="132"/>
        <v>0</v>
      </c>
      <c r="BL67" s="289"/>
      <c r="BM67" s="289"/>
      <c r="BN67" s="289"/>
      <c r="BO67" s="289">
        <f t="shared" si="133"/>
        <v>0</v>
      </c>
      <c r="BP67" s="289"/>
      <c r="BQ67" s="289"/>
      <c r="BR67" s="289"/>
      <c r="BU67" s="289">
        <f t="shared" si="134"/>
        <v>0</v>
      </c>
      <c r="BV67" s="289"/>
      <c r="BW67" s="289"/>
      <c r="BX67" s="289"/>
      <c r="BY67" s="289"/>
      <c r="BZ67" s="289"/>
      <c r="CA67" s="289"/>
      <c r="CB67" s="289"/>
      <c r="CC67" s="289"/>
      <c r="CD67" s="289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</row>
    <row r="68" spans="14:92" s="46" customFormat="1" ht="11.25" hidden="1" customHeight="1" x14ac:dyDescent="0.2">
      <c r="R68" s="48">
        <v>5</v>
      </c>
      <c r="S68" s="289">
        <f t="shared" si="122"/>
        <v>0</v>
      </c>
      <c r="T68" s="289"/>
      <c r="U68" s="289"/>
      <c r="V68" s="289"/>
      <c r="W68" s="289">
        <f t="shared" si="123"/>
        <v>0</v>
      </c>
      <c r="X68" s="289"/>
      <c r="Y68" s="289"/>
      <c r="Z68" s="289"/>
      <c r="AC68" s="289">
        <f t="shared" si="124"/>
        <v>0</v>
      </c>
      <c r="AD68" s="289"/>
      <c r="AE68" s="289"/>
      <c r="AF68" s="289"/>
      <c r="AG68" s="289">
        <f t="shared" si="125"/>
        <v>0</v>
      </c>
      <c r="AH68" s="289"/>
      <c r="AI68" s="289"/>
      <c r="AJ68" s="289"/>
      <c r="AK68" s="289">
        <f t="shared" si="126"/>
        <v>0</v>
      </c>
      <c r="AL68" s="289"/>
      <c r="AM68" s="289"/>
      <c r="AN68" s="289"/>
      <c r="AO68" s="289">
        <f t="shared" si="127"/>
        <v>0</v>
      </c>
      <c r="AP68" s="289"/>
      <c r="AQ68" s="289"/>
      <c r="AR68" s="289"/>
      <c r="AS68" s="289">
        <f t="shared" si="128"/>
        <v>0</v>
      </c>
      <c r="AT68" s="289"/>
      <c r="AU68" s="289"/>
      <c r="AV68" s="289"/>
      <c r="AY68" s="289">
        <f t="shared" si="129"/>
        <v>0</v>
      </c>
      <c r="AZ68" s="289"/>
      <c r="BA68" s="289"/>
      <c r="BB68" s="289"/>
      <c r="BC68" s="289">
        <f t="shared" si="130"/>
        <v>0</v>
      </c>
      <c r="BD68" s="289"/>
      <c r="BE68" s="289"/>
      <c r="BF68" s="289"/>
      <c r="BG68" s="289">
        <f t="shared" si="131"/>
        <v>0</v>
      </c>
      <c r="BH68" s="289"/>
      <c r="BI68" s="289"/>
      <c r="BJ68" s="289"/>
      <c r="BK68" s="289">
        <f t="shared" si="132"/>
        <v>0</v>
      </c>
      <c r="BL68" s="289"/>
      <c r="BM68" s="289"/>
      <c r="BN68" s="289"/>
      <c r="BO68" s="289">
        <f t="shared" si="133"/>
        <v>0</v>
      </c>
      <c r="BP68" s="289"/>
      <c r="BQ68" s="289"/>
      <c r="BR68" s="289"/>
      <c r="BU68" s="289">
        <f t="shared" si="134"/>
        <v>0</v>
      </c>
      <c r="BV68" s="289"/>
      <c r="BW68" s="289"/>
      <c r="BX68" s="289"/>
      <c r="BY68" s="289"/>
      <c r="BZ68" s="289"/>
      <c r="CA68" s="289"/>
      <c r="CB68" s="289"/>
      <c r="CC68" s="289"/>
      <c r="CD68" s="289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</row>
    <row r="69" spans="14:92" s="46" customFormat="1" ht="11.25" hidden="1" customHeight="1" x14ac:dyDescent="0.2">
      <c r="R69" s="48">
        <v>6</v>
      </c>
      <c r="S69" s="289">
        <f t="shared" si="122"/>
        <v>0</v>
      </c>
      <c r="T69" s="289"/>
      <c r="U69" s="289"/>
      <c r="V69" s="289"/>
      <c r="W69" s="289">
        <f t="shared" si="123"/>
        <v>0</v>
      </c>
      <c r="X69" s="289"/>
      <c r="Y69" s="289"/>
      <c r="Z69" s="289"/>
      <c r="AC69" s="289">
        <f t="shared" si="124"/>
        <v>0</v>
      </c>
      <c r="AD69" s="289"/>
      <c r="AE69" s="289"/>
      <c r="AF69" s="289"/>
      <c r="AG69" s="289">
        <f t="shared" si="125"/>
        <v>0</v>
      </c>
      <c r="AH69" s="289"/>
      <c r="AI69" s="289"/>
      <c r="AJ69" s="289"/>
      <c r="AK69" s="289">
        <f t="shared" si="126"/>
        <v>0</v>
      </c>
      <c r="AL69" s="289"/>
      <c r="AM69" s="289"/>
      <c r="AN69" s="289"/>
      <c r="AO69" s="289">
        <f t="shared" si="127"/>
        <v>0</v>
      </c>
      <c r="AP69" s="289"/>
      <c r="AQ69" s="289"/>
      <c r="AR69" s="289"/>
      <c r="AS69" s="289">
        <f t="shared" si="128"/>
        <v>0</v>
      </c>
      <c r="AT69" s="289"/>
      <c r="AU69" s="289"/>
      <c r="AV69" s="289"/>
      <c r="AY69" s="289">
        <f t="shared" si="129"/>
        <v>0</v>
      </c>
      <c r="AZ69" s="289"/>
      <c r="BA69" s="289"/>
      <c r="BB69" s="289"/>
      <c r="BC69" s="289">
        <f t="shared" si="130"/>
        <v>0</v>
      </c>
      <c r="BD69" s="289"/>
      <c r="BE69" s="289"/>
      <c r="BF69" s="289"/>
      <c r="BG69" s="289">
        <f t="shared" si="131"/>
        <v>0</v>
      </c>
      <c r="BH69" s="289"/>
      <c r="BI69" s="289"/>
      <c r="BJ69" s="289"/>
      <c r="BK69" s="289">
        <f t="shared" si="132"/>
        <v>0</v>
      </c>
      <c r="BL69" s="289"/>
      <c r="BM69" s="289"/>
      <c r="BN69" s="289"/>
      <c r="BO69" s="289">
        <f t="shared" si="133"/>
        <v>0</v>
      </c>
      <c r="BP69" s="289"/>
      <c r="BQ69" s="289"/>
      <c r="BR69" s="289"/>
      <c r="BU69" s="289">
        <f t="shared" si="134"/>
        <v>0</v>
      </c>
      <c r="BV69" s="289"/>
      <c r="BW69" s="289"/>
      <c r="BX69" s="289"/>
      <c r="BY69" s="289"/>
      <c r="BZ69" s="289"/>
      <c r="CA69" s="289"/>
      <c r="CB69" s="289"/>
      <c r="CC69" s="289"/>
      <c r="CD69" s="289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</row>
    <row r="70" spans="14:92" s="46" customFormat="1" ht="11.25" hidden="1" customHeight="1" x14ac:dyDescent="0.2">
      <c r="R70" s="48">
        <v>7</v>
      </c>
      <c r="S70" s="289">
        <f t="shared" si="122"/>
        <v>0</v>
      </c>
      <c r="T70" s="289"/>
      <c r="U70" s="289"/>
      <c r="V70" s="289"/>
      <c r="W70" s="289">
        <f t="shared" si="123"/>
        <v>0</v>
      </c>
      <c r="X70" s="289"/>
      <c r="Y70" s="289"/>
      <c r="Z70" s="289"/>
      <c r="AC70" s="289">
        <f t="shared" si="124"/>
        <v>0</v>
      </c>
      <c r="AD70" s="289"/>
      <c r="AE70" s="289"/>
      <c r="AF70" s="289"/>
      <c r="AG70" s="289">
        <f t="shared" si="125"/>
        <v>0</v>
      </c>
      <c r="AH70" s="289"/>
      <c r="AI70" s="289"/>
      <c r="AJ70" s="289"/>
      <c r="AK70" s="289">
        <f t="shared" si="126"/>
        <v>0</v>
      </c>
      <c r="AL70" s="289"/>
      <c r="AM70" s="289"/>
      <c r="AN70" s="289"/>
      <c r="AO70" s="289">
        <f t="shared" si="127"/>
        <v>0</v>
      </c>
      <c r="AP70" s="289"/>
      <c r="AQ70" s="289"/>
      <c r="AR70" s="289"/>
      <c r="AS70" s="289">
        <f t="shared" si="128"/>
        <v>0</v>
      </c>
      <c r="AT70" s="289"/>
      <c r="AU70" s="289"/>
      <c r="AV70" s="289"/>
      <c r="AY70" s="289">
        <f t="shared" si="129"/>
        <v>0</v>
      </c>
      <c r="AZ70" s="289"/>
      <c r="BA70" s="289"/>
      <c r="BB70" s="289"/>
      <c r="BC70" s="289">
        <f t="shared" si="130"/>
        <v>0</v>
      </c>
      <c r="BD70" s="289"/>
      <c r="BE70" s="289"/>
      <c r="BF70" s="289"/>
      <c r="BG70" s="289">
        <f t="shared" si="131"/>
        <v>0</v>
      </c>
      <c r="BH70" s="289"/>
      <c r="BI70" s="289"/>
      <c r="BJ70" s="289"/>
      <c r="BK70" s="289">
        <f t="shared" si="132"/>
        <v>0</v>
      </c>
      <c r="BL70" s="289"/>
      <c r="BM70" s="289"/>
      <c r="BN70" s="289"/>
      <c r="BO70" s="289">
        <f t="shared" si="133"/>
        <v>0</v>
      </c>
      <c r="BP70" s="289"/>
      <c r="BQ70" s="289"/>
      <c r="BR70" s="289"/>
      <c r="BU70" s="289">
        <f t="shared" si="134"/>
        <v>0</v>
      </c>
      <c r="BV70" s="289"/>
      <c r="BW70" s="289"/>
      <c r="BX70" s="289"/>
      <c r="BY70" s="289"/>
      <c r="BZ70" s="289"/>
      <c r="CA70" s="289"/>
      <c r="CB70" s="289"/>
      <c r="CC70" s="289"/>
      <c r="CD70" s="289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</row>
    <row r="71" spans="14:92" s="46" customFormat="1" ht="11.25" hidden="1" customHeight="1" x14ac:dyDescent="0.2">
      <c r="R71" s="48">
        <v>8</v>
      </c>
      <c r="S71" s="289">
        <f t="shared" si="122"/>
        <v>0</v>
      </c>
      <c r="T71" s="289"/>
      <c r="U71" s="289"/>
      <c r="V71" s="289"/>
      <c r="W71" s="289">
        <f t="shared" si="123"/>
        <v>0</v>
      </c>
      <c r="X71" s="289"/>
      <c r="Y71" s="289"/>
      <c r="Z71" s="289"/>
      <c r="AC71" s="289">
        <f t="shared" si="124"/>
        <v>0</v>
      </c>
      <c r="AD71" s="289"/>
      <c r="AE71" s="289"/>
      <c r="AF71" s="289"/>
      <c r="AG71" s="289">
        <f t="shared" si="125"/>
        <v>0</v>
      </c>
      <c r="AH71" s="289"/>
      <c r="AI71" s="289"/>
      <c r="AJ71" s="289"/>
      <c r="AK71" s="289">
        <f t="shared" si="126"/>
        <v>0</v>
      </c>
      <c r="AL71" s="289"/>
      <c r="AM71" s="289"/>
      <c r="AN71" s="289"/>
      <c r="AO71" s="289">
        <f t="shared" si="127"/>
        <v>0</v>
      </c>
      <c r="AP71" s="289"/>
      <c r="AQ71" s="289"/>
      <c r="AR71" s="289"/>
      <c r="AS71" s="289">
        <f t="shared" si="128"/>
        <v>0</v>
      </c>
      <c r="AT71" s="289"/>
      <c r="AU71" s="289"/>
      <c r="AV71" s="289"/>
      <c r="AY71" s="289">
        <f t="shared" si="129"/>
        <v>0</v>
      </c>
      <c r="AZ71" s="289"/>
      <c r="BA71" s="289"/>
      <c r="BB71" s="289"/>
      <c r="BC71" s="289">
        <f t="shared" si="130"/>
        <v>0</v>
      </c>
      <c r="BD71" s="289"/>
      <c r="BE71" s="289"/>
      <c r="BF71" s="289"/>
      <c r="BG71" s="289">
        <f t="shared" si="131"/>
        <v>0</v>
      </c>
      <c r="BH71" s="289"/>
      <c r="BI71" s="289"/>
      <c r="BJ71" s="289"/>
      <c r="BK71" s="289">
        <f t="shared" si="132"/>
        <v>0</v>
      </c>
      <c r="BL71" s="289"/>
      <c r="BM71" s="289"/>
      <c r="BN71" s="289"/>
      <c r="BO71" s="289">
        <f t="shared" si="133"/>
        <v>0</v>
      </c>
      <c r="BP71" s="289"/>
      <c r="BQ71" s="289"/>
      <c r="BR71" s="289"/>
      <c r="BU71" s="289">
        <f t="shared" si="134"/>
        <v>0</v>
      </c>
      <c r="BV71" s="289"/>
      <c r="BW71" s="289"/>
      <c r="BX71" s="289"/>
      <c r="BY71" s="289"/>
      <c r="BZ71" s="289"/>
      <c r="CA71" s="289"/>
      <c r="CB71" s="289"/>
      <c r="CC71" s="289"/>
      <c r="CD71" s="289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</row>
    <row r="72" spans="14:92" s="46" customFormat="1" ht="11.25" hidden="1" customHeight="1" x14ac:dyDescent="0.2">
      <c r="R72" s="48">
        <v>9</v>
      </c>
      <c r="S72" s="289">
        <f t="shared" si="122"/>
        <v>0</v>
      </c>
      <c r="T72" s="289"/>
      <c r="U72" s="289"/>
      <c r="V72" s="289"/>
      <c r="W72" s="289">
        <f t="shared" si="123"/>
        <v>0</v>
      </c>
      <c r="X72" s="289"/>
      <c r="Y72" s="289"/>
      <c r="Z72" s="289"/>
      <c r="AC72" s="289">
        <f t="shared" si="124"/>
        <v>0</v>
      </c>
      <c r="AD72" s="289"/>
      <c r="AE72" s="289"/>
      <c r="AF72" s="289"/>
      <c r="AG72" s="289">
        <f t="shared" si="125"/>
        <v>0</v>
      </c>
      <c r="AH72" s="289"/>
      <c r="AI72" s="289"/>
      <c r="AJ72" s="289"/>
      <c r="AK72" s="289">
        <f t="shared" si="126"/>
        <v>0</v>
      </c>
      <c r="AL72" s="289"/>
      <c r="AM72" s="289"/>
      <c r="AN72" s="289"/>
      <c r="AO72" s="289">
        <f t="shared" si="127"/>
        <v>0</v>
      </c>
      <c r="AP72" s="289"/>
      <c r="AQ72" s="289"/>
      <c r="AR72" s="289"/>
      <c r="AS72" s="289">
        <f t="shared" si="128"/>
        <v>0</v>
      </c>
      <c r="AT72" s="289"/>
      <c r="AU72" s="289"/>
      <c r="AV72" s="289"/>
      <c r="AY72" s="289">
        <f t="shared" si="129"/>
        <v>0</v>
      </c>
      <c r="AZ72" s="289"/>
      <c r="BA72" s="289"/>
      <c r="BB72" s="289"/>
      <c r="BC72" s="289">
        <f t="shared" si="130"/>
        <v>0</v>
      </c>
      <c r="BD72" s="289"/>
      <c r="BE72" s="289"/>
      <c r="BF72" s="289"/>
      <c r="BG72" s="289">
        <f t="shared" si="131"/>
        <v>0</v>
      </c>
      <c r="BH72" s="289"/>
      <c r="BI72" s="289"/>
      <c r="BJ72" s="289"/>
      <c r="BK72" s="289">
        <f t="shared" si="132"/>
        <v>0</v>
      </c>
      <c r="BL72" s="289"/>
      <c r="BM72" s="289"/>
      <c r="BN72" s="289"/>
      <c r="BO72" s="289">
        <f t="shared" si="133"/>
        <v>0</v>
      </c>
      <c r="BP72" s="289"/>
      <c r="BQ72" s="289"/>
      <c r="BR72" s="289"/>
      <c r="BU72" s="289">
        <f t="shared" si="134"/>
        <v>0</v>
      </c>
      <c r="BV72" s="289"/>
      <c r="BW72" s="289"/>
      <c r="BX72" s="289"/>
      <c r="BY72" s="289"/>
      <c r="BZ72" s="289"/>
      <c r="CA72" s="289"/>
      <c r="CB72" s="289"/>
      <c r="CC72" s="289"/>
      <c r="CD72" s="289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</row>
    <row r="73" spans="14:92" s="46" customFormat="1" ht="11.25" hidden="1" customHeight="1" x14ac:dyDescent="0.2">
      <c r="R73" s="48">
        <v>10</v>
      </c>
      <c r="S73" s="289">
        <f t="shared" si="122"/>
        <v>0</v>
      </c>
      <c r="T73" s="289"/>
      <c r="U73" s="289"/>
      <c r="V73" s="289"/>
      <c r="W73" s="289">
        <f t="shared" si="123"/>
        <v>0</v>
      </c>
      <c r="X73" s="289"/>
      <c r="Y73" s="289"/>
      <c r="Z73" s="289"/>
      <c r="AC73" s="289">
        <f t="shared" si="124"/>
        <v>0</v>
      </c>
      <c r="AD73" s="289"/>
      <c r="AE73" s="289"/>
      <c r="AF73" s="289"/>
      <c r="AG73" s="289">
        <f t="shared" si="125"/>
        <v>0</v>
      </c>
      <c r="AH73" s="289"/>
      <c r="AI73" s="289"/>
      <c r="AJ73" s="289"/>
      <c r="AK73" s="289">
        <f t="shared" si="126"/>
        <v>0</v>
      </c>
      <c r="AL73" s="289"/>
      <c r="AM73" s="289"/>
      <c r="AN73" s="289"/>
      <c r="AO73" s="289">
        <f t="shared" si="127"/>
        <v>0</v>
      </c>
      <c r="AP73" s="289"/>
      <c r="AQ73" s="289"/>
      <c r="AR73" s="289"/>
      <c r="AS73" s="289">
        <f t="shared" si="128"/>
        <v>0</v>
      </c>
      <c r="AT73" s="289"/>
      <c r="AU73" s="289"/>
      <c r="AV73" s="289"/>
      <c r="AY73" s="289">
        <f t="shared" si="129"/>
        <v>0</v>
      </c>
      <c r="AZ73" s="289"/>
      <c r="BA73" s="289"/>
      <c r="BB73" s="289"/>
      <c r="BC73" s="289">
        <f t="shared" si="130"/>
        <v>0</v>
      </c>
      <c r="BD73" s="289"/>
      <c r="BE73" s="289"/>
      <c r="BF73" s="289"/>
      <c r="BG73" s="289">
        <f t="shared" si="131"/>
        <v>0</v>
      </c>
      <c r="BH73" s="289"/>
      <c r="BI73" s="289"/>
      <c r="BJ73" s="289"/>
      <c r="BK73" s="289">
        <f t="shared" si="132"/>
        <v>0</v>
      </c>
      <c r="BL73" s="289"/>
      <c r="BM73" s="289"/>
      <c r="BN73" s="289"/>
      <c r="BO73" s="289">
        <f t="shared" si="133"/>
        <v>0</v>
      </c>
      <c r="BP73" s="289"/>
      <c r="BQ73" s="289"/>
      <c r="BR73" s="289"/>
      <c r="BU73" s="289">
        <f t="shared" si="134"/>
        <v>0</v>
      </c>
      <c r="BV73" s="289"/>
      <c r="BW73" s="289"/>
      <c r="BX73" s="289"/>
      <c r="BY73" s="289"/>
      <c r="BZ73" s="289"/>
      <c r="CA73" s="289"/>
      <c r="CB73" s="289"/>
      <c r="CC73" s="289"/>
      <c r="CD73" s="289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</row>
    <row r="74" spans="14:92" s="46" customFormat="1" ht="11.25" hidden="1" customHeight="1" x14ac:dyDescent="0.2">
      <c r="R74" s="48">
        <v>11</v>
      </c>
      <c r="S74" s="289">
        <f t="shared" si="122"/>
        <v>0</v>
      </c>
      <c r="T74" s="289"/>
      <c r="U74" s="289"/>
      <c r="V74" s="289"/>
      <c r="W74" s="289">
        <f t="shared" si="123"/>
        <v>0</v>
      </c>
      <c r="X74" s="289"/>
      <c r="Y74" s="289"/>
      <c r="Z74" s="289"/>
      <c r="AC74" s="289">
        <f t="shared" si="124"/>
        <v>0</v>
      </c>
      <c r="AD74" s="289"/>
      <c r="AE74" s="289"/>
      <c r="AF74" s="289"/>
      <c r="AG74" s="289">
        <f t="shared" si="125"/>
        <v>0</v>
      </c>
      <c r="AH74" s="289"/>
      <c r="AI74" s="289"/>
      <c r="AJ74" s="289"/>
      <c r="AK74" s="289">
        <f t="shared" si="126"/>
        <v>0</v>
      </c>
      <c r="AL74" s="289"/>
      <c r="AM74" s="289"/>
      <c r="AN74" s="289"/>
      <c r="AO74" s="289">
        <f t="shared" si="127"/>
        <v>0</v>
      </c>
      <c r="AP74" s="289"/>
      <c r="AQ74" s="289"/>
      <c r="AR74" s="289"/>
      <c r="AS74" s="289">
        <f t="shared" si="128"/>
        <v>0</v>
      </c>
      <c r="AT74" s="289"/>
      <c r="AU74" s="289"/>
      <c r="AV74" s="289"/>
      <c r="AY74" s="289">
        <f t="shared" si="129"/>
        <v>0</v>
      </c>
      <c r="AZ74" s="289"/>
      <c r="BA74" s="289"/>
      <c r="BB74" s="289"/>
      <c r="BC74" s="289">
        <f t="shared" si="130"/>
        <v>0</v>
      </c>
      <c r="BD74" s="289"/>
      <c r="BE74" s="289"/>
      <c r="BF74" s="289"/>
      <c r="BG74" s="289">
        <f t="shared" si="131"/>
        <v>0</v>
      </c>
      <c r="BH74" s="289"/>
      <c r="BI74" s="289"/>
      <c r="BJ74" s="289"/>
      <c r="BK74" s="289">
        <f t="shared" si="132"/>
        <v>0</v>
      </c>
      <c r="BL74" s="289"/>
      <c r="BM74" s="289"/>
      <c r="BN74" s="289"/>
      <c r="BO74" s="289">
        <f t="shared" si="133"/>
        <v>0</v>
      </c>
      <c r="BP74" s="289"/>
      <c r="BQ74" s="289"/>
      <c r="BR74" s="289"/>
      <c r="BU74" s="289">
        <f t="shared" si="134"/>
        <v>0</v>
      </c>
      <c r="BV74" s="289"/>
      <c r="BW74" s="289"/>
      <c r="BX74" s="289"/>
      <c r="BY74" s="289"/>
      <c r="BZ74" s="289"/>
      <c r="CA74" s="289"/>
      <c r="CB74" s="289"/>
      <c r="CC74" s="289"/>
      <c r="CD74" s="289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</row>
    <row r="75" spans="14:92" s="46" customFormat="1" ht="11.25" hidden="1" customHeight="1" x14ac:dyDescent="0.2">
      <c r="R75" s="48">
        <v>12</v>
      </c>
      <c r="S75" s="289">
        <f t="shared" si="122"/>
        <v>0</v>
      </c>
      <c r="T75" s="289"/>
      <c r="U75" s="289"/>
      <c r="V75" s="289"/>
      <c r="W75" s="289">
        <f t="shared" si="123"/>
        <v>0</v>
      </c>
      <c r="X75" s="289"/>
      <c r="Y75" s="289"/>
      <c r="Z75" s="289"/>
      <c r="AC75" s="289">
        <f t="shared" si="124"/>
        <v>0</v>
      </c>
      <c r="AD75" s="289"/>
      <c r="AE75" s="289"/>
      <c r="AF75" s="289"/>
      <c r="AG75" s="289">
        <f t="shared" si="125"/>
        <v>0</v>
      </c>
      <c r="AH75" s="289"/>
      <c r="AI75" s="289"/>
      <c r="AJ75" s="289"/>
      <c r="AK75" s="289">
        <f t="shared" si="126"/>
        <v>0</v>
      </c>
      <c r="AL75" s="289"/>
      <c r="AM75" s="289"/>
      <c r="AN75" s="289"/>
      <c r="AO75" s="289">
        <f t="shared" si="127"/>
        <v>0</v>
      </c>
      <c r="AP75" s="289"/>
      <c r="AQ75" s="289"/>
      <c r="AR75" s="289"/>
      <c r="AS75" s="289">
        <f t="shared" si="128"/>
        <v>0</v>
      </c>
      <c r="AT75" s="289"/>
      <c r="AU75" s="289"/>
      <c r="AV75" s="289"/>
      <c r="AY75" s="289">
        <f t="shared" si="129"/>
        <v>0</v>
      </c>
      <c r="AZ75" s="289"/>
      <c r="BA75" s="289"/>
      <c r="BB75" s="289"/>
      <c r="BC75" s="289">
        <f t="shared" si="130"/>
        <v>0</v>
      </c>
      <c r="BD75" s="289"/>
      <c r="BE75" s="289"/>
      <c r="BF75" s="289"/>
      <c r="BG75" s="289">
        <f t="shared" si="131"/>
        <v>0</v>
      </c>
      <c r="BH75" s="289"/>
      <c r="BI75" s="289"/>
      <c r="BJ75" s="289"/>
      <c r="BK75" s="289">
        <f t="shared" si="132"/>
        <v>0</v>
      </c>
      <c r="BL75" s="289"/>
      <c r="BM75" s="289"/>
      <c r="BN75" s="289"/>
      <c r="BO75" s="289">
        <f t="shared" si="133"/>
        <v>0</v>
      </c>
      <c r="BP75" s="289"/>
      <c r="BQ75" s="289"/>
      <c r="BR75" s="289"/>
      <c r="BU75" s="289">
        <f t="shared" si="134"/>
        <v>0</v>
      </c>
      <c r="BV75" s="289"/>
      <c r="BW75" s="289"/>
      <c r="BX75" s="289"/>
      <c r="BY75" s="289"/>
      <c r="BZ75" s="289"/>
      <c r="CA75" s="289"/>
      <c r="CB75" s="289"/>
      <c r="CC75" s="289"/>
      <c r="CD75" s="289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</row>
    <row r="76" spans="14:92" s="46" customFormat="1" ht="11.25" hidden="1" customHeight="1" x14ac:dyDescent="0.2">
      <c r="R76" s="48">
        <v>13</v>
      </c>
      <c r="S76" s="289">
        <f t="shared" si="122"/>
        <v>0</v>
      </c>
      <c r="T76" s="289"/>
      <c r="U76" s="289"/>
      <c r="V76" s="289"/>
      <c r="W76" s="289">
        <f t="shared" si="123"/>
        <v>0</v>
      </c>
      <c r="X76" s="289"/>
      <c r="Y76" s="289"/>
      <c r="Z76" s="289"/>
      <c r="AC76" s="289">
        <f t="shared" si="124"/>
        <v>0</v>
      </c>
      <c r="AD76" s="289"/>
      <c r="AE76" s="289"/>
      <c r="AF76" s="289"/>
      <c r="AG76" s="289">
        <f t="shared" si="125"/>
        <v>0</v>
      </c>
      <c r="AH76" s="289"/>
      <c r="AI76" s="289"/>
      <c r="AJ76" s="289"/>
      <c r="AK76" s="289">
        <f t="shared" si="126"/>
        <v>0</v>
      </c>
      <c r="AL76" s="289"/>
      <c r="AM76" s="289"/>
      <c r="AN76" s="289"/>
      <c r="AO76" s="289">
        <f t="shared" si="127"/>
        <v>0</v>
      </c>
      <c r="AP76" s="289"/>
      <c r="AQ76" s="289"/>
      <c r="AR76" s="289"/>
      <c r="AS76" s="289">
        <f t="shared" si="128"/>
        <v>0</v>
      </c>
      <c r="AT76" s="289"/>
      <c r="AU76" s="289"/>
      <c r="AV76" s="289"/>
      <c r="AY76" s="289">
        <f t="shared" si="129"/>
        <v>0</v>
      </c>
      <c r="AZ76" s="289"/>
      <c r="BA76" s="289"/>
      <c r="BB76" s="289"/>
      <c r="BC76" s="289">
        <f t="shared" si="130"/>
        <v>0</v>
      </c>
      <c r="BD76" s="289"/>
      <c r="BE76" s="289"/>
      <c r="BF76" s="289"/>
      <c r="BG76" s="289">
        <f t="shared" si="131"/>
        <v>0</v>
      </c>
      <c r="BH76" s="289"/>
      <c r="BI76" s="289"/>
      <c r="BJ76" s="289"/>
      <c r="BK76" s="289">
        <f t="shared" si="132"/>
        <v>0</v>
      </c>
      <c r="BL76" s="289"/>
      <c r="BM76" s="289"/>
      <c r="BN76" s="289"/>
      <c r="BO76" s="289">
        <f t="shared" si="133"/>
        <v>0</v>
      </c>
      <c r="BP76" s="289"/>
      <c r="BQ76" s="289"/>
      <c r="BR76" s="289"/>
      <c r="BU76" s="289">
        <f t="shared" si="134"/>
        <v>0</v>
      </c>
      <c r="BV76" s="289"/>
      <c r="BW76" s="289"/>
      <c r="BX76" s="289"/>
      <c r="BY76" s="289"/>
      <c r="BZ76" s="289"/>
      <c r="CA76" s="289"/>
      <c r="CB76" s="289"/>
      <c r="CC76" s="289"/>
      <c r="CD76" s="289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</row>
    <row r="77" spans="14:92" s="46" customFormat="1" ht="11.25" hidden="1" customHeight="1" x14ac:dyDescent="0.2">
      <c r="R77" s="48">
        <v>14</v>
      </c>
      <c r="S77" s="289">
        <f t="shared" si="122"/>
        <v>0</v>
      </c>
      <c r="T77" s="289"/>
      <c r="U77" s="289"/>
      <c r="V77" s="289"/>
      <c r="W77" s="289">
        <f t="shared" si="123"/>
        <v>0</v>
      </c>
      <c r="X77" s="289"/>
      <c r="Y77" s="289"/>
      <c r="Z77" s="289"/>
      <c r="AC77" s="289">
        <f t="shared" si="124"/>
        <v>0</v>
      </c>
      <c r="AD77" s="289"/>
      <c r="AE77" s="289"/>
      <c r="AF77" s="289"/>
      <c r="AG77" s="289">
        <f t="shared" si="125"/>
        <v>0</v>
      </c>
      <c r="AH77" s="289"/>
      <c r="AI77" s="289"/>
      <c r="AJ77" s="289"/>
      <c r="AK77" s="289">
        <f t="shared" si="126"/>
        <v>0</v>
      </c>
      <c r="AL77" s="289"/>
      <c r="AM77" s="289"/>
      <c r="AN77" s="289"/>
      <c r="AO77" s="289">
        <f t="shared" si="127"/>
        <v>0</v>
      </c>
      <c r="AP77" s="289"/>
      <c r="AQ77" s="289"/>
      <c r="AR77" s="289"/>
      <c r="AS77" s="289">
        <f t="shared" si="128"/>
        <v>0</v>
      </c>
      <c r="AT77" s="289"/>
      <c r="AU77" s="289"/>
      <c r="AV77" s="289"/>
      <c r="AY77" s="289">
        <f t="shared" si="129"/>
        <v>0</v>
      </c>
      <c r="AZ77" s="289"/>
      <c r="BA77" s="289"/>
      <c r="BB77" s="289"/>
      <c r="BC77" s="289">
        <f t="shared" si="130"/>
        <v>0</v>
      </c>
      <c r="BD77" s="289"/>
      <c r="BE77" s="289"/>
      <c r="BF77" s="289"/>
      <c r="BG77" s="289">
        <f t="shared" si="131"/>
        <v>0</v>
      </c>
      <c r="BH77" s="289"/>
      <c r="BI77" s="289"/>
      <c r="BJ77" s="289"/>
      <c r="BK77" s="289">
        <f t="shared" si="132"/>
        <v>0</v>
      </c>
      <c r="BL77" s="289"/>
      <c r="BM77" s="289"/>
      <c r="BN77" s="289"/>
      <c r="BO77" s="289">
        <f t="shared" si="133"/>
        <v>0</v>
      </c>
      <c r="BP77" s="289"/>
      <c r="BQ77" s="289"/>
      <c r="BR77" s="289"/>
      <c r="BU77" s="289">
        <f t="shared" si="134"/>
        <v>0</v>
      </c>
      <c r="BV77" s="289"/>
      <c r="BW77" s="289"/>
      <c r="BX77" s="289"/>
      <c r="BY77" s="289"/>
      <c r="BZ77" s="289"/>
      <c r="CA77" s="289"/>
      <c r="CB77" s="289"/>
      <c r="CC77" s="289"/>
      <c r="CD77" s="289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</row>
    <row r="78" spans="14:92" s="46" customFormat="1" ht="11.25" hidden="1" customHeight="1" x14ac:dyDescent="0.2">
      <c r="R78" s="48">
        <v>15</v>
      </c>
      <c r="S78" s="289">
        <f t="shared" si="122"/>
        <v>0</v>
      </c>
      <c r="T78" s="289"/>
      <c r="U78" s="289"/>
      <c r="V78" s="289"/>
      <c r="W78" s="289">
        <f t="shared" si="123"/>
        <v>0</v>
      </c>
      <c r="X78" s="289"/>
      <c r="Y78" s="289"/>
      <c r="Z78" s="289"/>
      <c r="AC78" s="289">
        <f t="shared" si="124"/>
        <v>0</v>
      </c>
      <c r="AD78" s="289"/>
      <c r="AE78" s="289"/>
      <c r="AF78" s="289"/>
      <c r="AG78" s="289">
        <f t="shared" si="125"/>
        <v>0</v>
      </c>
      <c r="AH78" s="289"/>
      <c r="AI78" s="289"/>
      <c r="AJ78" s="289"/>
      <c r="AK78" s="289">
        <f t="shared" si="126"/>
        <v>0</v>
      </c>
      <c r="AL78" s="289"/>
      <c r="AM78" s="289"/>
      <c r="AN78" s="289"/>
      <c r="AO78" s="289">
        <f t="shared" si="127"/>
        <v>0</v>
      </c>
      <c r="AP78" s="289"/>
      <c r="AQ78" s="289"/>
      <c r="AR78" s="289"/>
      <c r="AS78" s="289">
        <f t="shared" si="128"/>
        <v>0</v>
      </c>
      <c r="AT78" s="289"/>
      <c r="AU78" s="289"/>
      <c r="AV78" s="289"/>
      <c r="AY78" s="289">
        <f t="shared" si="129"/>
        <v>0</v>
      </c>
      <c r="AZ78" s="289"/>
      <c r="BA78" s="289"/>
      <c r="BB78" s="289"/>
      <c r="BC78" s="289">
        <f t="shared" si="130"/>
        <v>0</v>
      </c>
      <c r="BD78" s="289"/>
      <c r="BE78" s="289"/>
      <c r="BF78" s="289"/>
      <c r="BG78" s="289">
        <f t="shared" si="131"/>
        <v>0</v>
      </c>
      <c r="BH78" s="289"/>
      <c r="BI78" s="289"/>
      <c r="BJ78" s="289"/>
      <c r="BK78" s="289">
        <f t="shared" si="132"/>
        <v>0</v>
      </c>
      <c r="BL78" s="289"/>
      <c r="BM78" s="289"/>
      <c r="BN78" s="289"/>
      <c r="BO78" s="289">
        <f t="shared" si="133"/>
        <v>0</v>
      </c>
      <c r="BP78" s="289"/>
      <c r="BQ78" s="289"/>
      <c r="BR78" s="289"/>
      <c r="BU78" s="289">
        <f t="shared" si="134"/>
        <v>0</v>
      </c>
      <c r="BV78" s="289"/>
      <c r="BW78" s="289"/>
      <c r="BX78" s="289"/>
      <c r="BY78" s="289"/>
      <c r="BZ78" s="289"/>
      <c r="CA78" s="289"/>
      <c r="CB78" s="289"/>
      <c r="CC78" s="289"/>
      <c r="CD78" s="289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</row>
    <row r="79" spans="14:92" s="46" customFormat="1" ht="11.25" hidden="1" customHeight="1" x14ac:dyDescent="0.2">
      <c r="R79" s="48">
        <v>16</v>
      </c>
      <c r="S79" s="289">
        <f t="shared" si="122"/>
        <v>0</v>
      </c>
      <c r="T79" s="289"/>
      <c r="U79" s="289"/>
      <c r="V79" s="289"/>
      <c r="W79" s="289">
        <f t="shared" si="123"/>
        <v>0</v>
      </c>
      <c r="X79" s="289"/>
      <c r="Y79" s="289"/>
      <c r="Z79" s="289"/>
      <c r="AC79" s="289">
        <f t="shared" si="124"/>
        <v>0</v>
      </c>
      <c r="AD79" s="289"/>
      <c r="AE79" s="289"/>
      <c r="AF79" s="289"/>
      <c r="AG79" s="289">
        <f t="shared" si="125"/>
        <v>0</v>
      </c>
      <c r="AH79" s="289"/>
      <c r="AI79" s="289"/>
      <c r="AJ79" s="289"/>
      <c r="AK79" s="289">
        <f t="shared" si="126"/>
        <v>0</v>
      </c>
      <c r="AL79" s="289"/>
      <c r="AM79" s="289"/>
      <c r="AN79" s="289"/>
      <c r="AO79" s="289">
        <f t="shared" si="127"/>
        <v>0</v>
      </c>
      <c r="AP79" s="289"/>
      <c r="AQ79" s="289"/>
      <c r="AR79" s="289"/>
      <c r="AS79" s="289">
        <f t="shared" si="128"/>
        <v>0</v>
      </c>
      <c r="AT79" s="289"/>
      <c r="AU79" s="289"/>
      <c r="AV79" s="289"/>
      <c r="AY79" s="289">
        <f t="shared" si="129"/>
        <v>0</v>
      </c>
      <c r="AZ79" s="289"/>
      <c r="BA79" s="289"/>
      <c r="BB79" s="289"/>
      <c r="BC79" s="289">
        <f t="shared" si="130"/>
        <v>0</v>
      </c>
      <c r="BD79" s="289"/>
      <c r="BE79" s="289"/>
      <c r="BF79" s="289"/>
      <c r="BG79" s="289">
        <f t="shared" si="131"/>
        <v>0</v>
      </c>
      <c r="BH79" s="289"/>
      <c r="BI79" s="289"/>
      <c r="BJ79" s="289"/>
      <c r="BK79" s="289">
        <f t="shared" si="132"/>
        <v>0</v>
      </c>
      <c r="BL79" s="289"/>
      <c r="BM79" s="289"/>
      <c r="BN79" s="289"/>
      <c r="BO79" s="289">
        <f t="shared" si="133"/>
        <v>0</v>
      </c>
      <c r="BP79" s="289"/>
      <c r="BQ79" s="289"/>
      <c r="BR79" s="289"/>
      <c r="BU79" s="289">
        <f t="shared" si="134"/>
        <v>0</v>
      </c>
      <c r="BV79" s="289"/>
      <c r="BW79" s="289"/>
      <c r="BX79" s="289"/>
      <c r="BY79" s="289"/>
      <c r="BZ79" s="289"/>
      <c r="CA79" s="289"/>
      <c r="CB79" s="289"/>
      <c r="CC79" s="289"/>
      <c r="CD79" s="289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</row>
    <row r="80" spans="14:92" s="46" customFormat="1" ht="11.25" hidden="1" customHeight="1" x14ac:dyDescent="0.2">
      <c r="R80" s="48">
        <v>17</v>
      </c>
      <c r="S80" s="289">
        <f t="shared" si="122"/>
        <v>0</v>
      </c>
      <c r="T80" s="289"/>
      <c r="U80" s="289"/>
      <c r="V80" s="289"/>
      <c r="W80" s="289">
        <f t="shared" si="123"/>
        <v>0</v>
      </c>
      <c r="X80" s="289"/>
      <c r="Y80" s="289"/>
      <c r="Z80" s="289"/>
      <c r="AC80" s="289">
        <f t="shared" si="124"/>
        <v>0</v>
      </c>
      <c r="AD80" s="289"/>
      <c r="AE80" s="289"/>
      <c r="AF80" s="289"/>
      <c r="AG80" s="289">
        <f t="shared" si="125"/>
        <v>0</v>
      </c>
      <c r="AH80" s="289"/>
      <c r="AI80" s="289"/>
      <c r="AJ80" s="289"/>
      <c r="AK80" s="289">
        <f t="shared" si="126"/>
        <v>0</v>
      </c>
      <c r="AL80" s="289"/>
      <c r="AM80" s="289"/>
      <c r="AN80" s="289"/>
      <c r="AO80" s="289">
        <f t="shared" si="127"/>
        <v>0</v>
      </c>
      <c r="AP80" s="289"/>
      <c r="AQ80" s="289"/>
      <c r="AR80" s="289"/>
      <c r="AS80" s="289">
        <f t="shared" si="128"/>
        <v>0</v>
      </c>
      <c r="AT80" s="289"/>
      <c r="AU80" s="289"/>
      <c r="AV80" s="289"/>
      <c r="AY80" s="289">
        <f t="shared" si="129"/>
        <v>0</v>
      </c>
      <c r="AZ80" s="289"/>
      <c r="BA80" s="289"/>
      <c r="BB80" s="289"/>
      <c r="BC80" s="289">
        <f t="shared" si="130"/>
        <v>0</v>
      </c>
      <c r="BD80" s="289"/>
      <c r="BE80" s="289"/>
      <c r="BF80" s="289"/>
      <c r="BG80" s="289">
        <f t="shared" si="131"/>
        <v>0</v>
      </c>
      <c r="BH80" s="289"/>
      <c r="BI80" s="289"/>
      <c r="BJ80" s="289"/>
      <c r="BK80" s="289">
        <f t="shared" si="132"/>
        <v>0</v>
      </c>
      <c r="BL80" s="289"/>
      <c r="BM80" s="289"/>
      <c r="BN80" s="289"/>
      <c r="BO80" s="289">
        <f t="shared" si="133"/>
        <v>0</v>
      </c>
      <c r="BP80" s="289"/>
      <c r="BQ80" s="289"/>
      <c r="BR80" s="289"/>
      <c r="BU80" s="289">
        <f t="shared" si="134"/>
        <v>0</v>
      </c>
      <c r="BV80" s="289"/>
      <c r="BW80" s="289"/>
      <c r="BX80" s="289"/>
      <c r="BY80" s="289"/>
      <c r="BZ80" s="289"/>
      <c r="CA80" s="289"/>
      <c r="CB80" s="289"/>
      <c r="CC80" s="289"/>
      <c r="CD80" s="289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</row>
    <row r="81" spans="14:92" s="46" customFormat="1" ht="11.25" hidden="1" customHeight="1" x14ac:dyDescent="0.2">
      <c r="R81" s="48">
        <v>18</v>
      </c>
      <c r="S81" s="289">
        <f t="shared" si="122"/>
        <v>0</v>
      </c>
      <c r="T81" s="289"/>
      <c r="U81" s="289"/>
      <c r="V81" s="289"/>
      <c r="W81" s="289">
        <f t="shared" si="123"/>
        <v>0</v>
      </c>
      <c r="X81" s="289"/>
      <c r="Y81" s="289"/>
      <c r="Z81" s="289"/>
      <c r="AC81" s="289">
        <f t="shared" si="124"/>
        <v>0</v>
      </c>
      <c r="AD81" s="289"/>
      <c r="AE81" s="289"/>
      <c r="AF81" s="289"/>
      <c r="AG81" s="289">
        <f t="shared" si="125"/>
        <v>0</v>
      </c>
      <c r="AH81" s="289"/>
      <c r="AI81" s="289"/>
      <c r="AJ81" s="289"/>
      <c r="AK81" s="289">
        <f t="shared" si="126"/>
        <v>0</v>
      </c>
      <c r="AL81" s="289"/>
      <c r="AM81" s="289"/>
      <c r="AN81" s="289"/>
      <c r="AO81" s="289">
        <f t="shared" si="127"/>
        <v>0</v>
      </c>
      <c r="AP81" s="289"/>
      <c r="AQ81" s="289"/>
      <c r="AR81" s="289"/>
      <c r="AS81" s="289">
        <f t="shared" si="128"/>
        <v>0</v>
      </c>
      <c r="AT81" s="289"/>
      <c r="AU81" s="289"/>
      <c r="AV81" s="289"/>
      <c r="AY81" s="289">
        <f t="shared" si="129"/>
        <v>0</v>
      </c>
      <c r="AZ81" s="289"/>
      <c r="BA81" s="289"/>
      <c r="BB81" s="289"/>
      <c r="BC81" s="289">
        <f t="shared" si="130"/>
        <v>0</v>
      </c>
      <c r="BD81" s="289"/>
      <c r="BE81" s="289"/>
      <c r="BF81" s="289"/>
      <c r="BG81" s="289">
        <f t="shared" si="131"/>
        <v>0</v>
      </c>
      <c r="BH81" s="289"/>
      <c r="BI81" s="289"/>
      <c r="BJ81" s="289"/>
      <c r="BK81" s="289">
        <f t="shared" si="132"/>
        <v>0</v>
      </c>
      <c r="BL81" s="289"/>
      <c r="BM81" s="289"/>
      <c r="BN81" s="289"/>
      <c r="BO81" s="289">
        <f t="shared" si="133"/>
        <v>0</v>
      </c>
      <c r="BP81" s="289"/>
      <c r="BQ81" s="289"/>
      <c r="BR81" s="289"/>
      <c r="BU81" s="289">
        <f t="shared" si="134"/>
        <v>0</v>
      </c>
      <c r="BV81" s="289"/>
      <c r="BW81" s="289"/>
      <c r="BX81" s="289"/>
      <c r="BY81" s="289"/>
      <c r="BZ81" s="289"/>
      <c r="CA81" s="289"/>
      <c r="CB81" s="289"/>
      <c r="CC81" s="289"/>
      <c r="CD81" s="289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</row>
    <row r="82" spans="14:92" ht="12.75" hidden="1" customHeight="1" x14ac:dyDescent="0.25">
      <c r="R82" s="42"/>
      <c r="S82" s="76"/>
      <c r="T82" s="76"/>
      <c r="U82" s="76"/>
      <c r="V82" s="76"/>
      <c r="W82" s="76"/>
      <c r="X82" s="76"/>
      <c r="Y82" s="76"/>
      <c r="Z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U82" s="60"/>
      <c r="BV82" s="60"/>
      <c r="BW82" s="60"/>
      <c r="BX82" s="60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</row>
    <row r="83" spans="14:92" ht="12.75" hidden="1" customHeight="1" x14ac:dyDescent="0.25">
      <c r="N83" s="3" t="s">
        <v>29</v>
      </c>
      <c r="R83" s="42"/>
      <c r="S83" s="292">
        <f>COUNTIF(S9:V25,"л")</f>
        <v>1</v>
      </c>
      <c r="T83" s="292"/>
      <c r="U83" s="292"/>
      <c r="V83" s="292"/>
      <c r="W83" s="292">
        <f>COUNTIF(W9:Z25,"л")</f>
        <v>2</v>
      </c>
      <c r="X83" s="292"/>
      <c r="Y83" s="292"/>
      <c r="Z83" s="292"/>
      <c r="AC83" s="292">
        <f>COUNTIF(AC9:AF25,"л")</f>
        <v>2</v>
      </c>
      <c r="AD83" s="292"/>
      <c r="AE83" s="292"/>
      <c r="AF83" s="292"/>
      <c r="AG83" s="292">
        <f>COUNTIF(AG9:AJ25,"л")</f>
        <v>1</v>
      </c>
      <c r="AH83" s="292"/>
      <c r="AI83" s="292"/>
      <c r="AJ83" s="292"/>
      <c r="AK83" s="292">
        <f>COUNTIF(AK9:AN25,"л")</f>
        <v>1</v>
      </c>
      <c r="AL83" s="292"/>
      <c r="AM83" s="292"/>
      <c r="AN83" s="292"/>
      <c r="AO83" s="292">
        <f>COUNTIF(AO9:AR25,"л")</f>
        <v>1</v>
      </c>
      <c r="AP83" s="292"/>
      <c r="AQ83" s="292"/>
      <c r="AR83" s="292"/>
      <c r="AS83" s="292">
        <f>COUNTIF(AS9:AV25,"л")</f>
        <v>1</v>
      </c>
      <c r="AT83" s="292"/>
      <c r="AU83" s="292"/>
      <c r="AV83" s="292"/>
      <c r="AY83" s="292">
        <f>COUNTIF(AY9:BB25,"л")</f>
        <v>1</v>
      </c>
      <c r="AZ83" s="292"/>
      <c r="BA83" s="292"/>
      <c r="BB83" s="292"/>
      <c r="BC83" s="292">
        <f>COUNTIF(BC9:BF25,"л")</f>
        <v>0</v>
      </c>
      <c r="BD83" s="292"/>
      <c r="BE83" s="292"/>
      <c r="BF83" s="292"/>
      <c r="BG83" s="292">
        <f>COUNTIF(BG9:BJ25,"л")</f>
        <v>0</v>
      </c>
      <c r="BH83" s="292"/>
      <c r="BI83" s="292"/>
      <c r="BJ83" s="292"/>
      <c r="BK83" s="292">
        <f>COUNTIF(BK9:BN25,"л")</f>
        <v>0</v>
      </c>
      <c r="BL83" s="292"/>
      <c r="BM83" s="292"/>
      <c r="BN83" s="292"/>
      <c r="BO83" s="292">
        <f>COUNTIF(BO9:BR25,"л")</f>
        <v>0</v>
      </c>
      <c r="BP83" s="292"/>
      <c r="BQ83" s="292"/>
      <c r="BR83" s="292"/>
      <c r="BU83" s="292">
        <f>COUNTIF(BU9:BX25,"л")</f>
        <v>0</v>
      </c>
      <c r="BV83" s="292"/>
      <c r="BW83" s="292"/>
      <c r="BX83" s="292"/>
      <c r="BY83" s="292"/>
      <c r="BZ83" s="292"/>
      <c r="CA83" s="292"/>
      <c r="CB83" s="292"/>
      <c r="CC83" s="292"/>
      <c r="CD83" s="292"/>
      <c r="CE83" s="292"/>
      <c r="CF83" s="292"/>
      <c r="CG83" s="292"/>
      <c r="CH83" s="292"/>
      <c r="CI83" s="292"/>
      <c r="CJ83" s="292"/>
      <c r="CK83" s="292"/>
      <c r="CL83" s="292"/>
      <c r="CM83" s="292"/>
      <c r="CN83" s="292"/>
    </row>
    <row r="84" spans="14:92" ht="12.75" hidden="1" customHeight="1" x14ac:dyDescent="0.25">
      <c r="R84" s="42"/>
      <c r="S84" s="76"/>
      <c r="T84" s="76"/>
      <c r="U84" s="76"/>
      <c r="V84" s="76"/>
      <c r="W84" s="76"/>
      <c r="X84" s="76"/>
      <c r="Y84" s="76"/>
      <c r="Z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</row>
    <row r="85" spans="14:92" ht="12.75" hidden="1" customHeight="1" x14ac:dyDescent="0.25">
      <c r="R85" s="62">
        <v>1</v>
      </c>
      <c r="S85" s="77" t="str">
        <f>IF(S64&lt;3,IF(S44=0,"F","_"),"_")</f>
        <v>F</v>
      </c>
      <c r="T85" s="77" t="str">
        <f>IF(S64&lt;3,IF(T44=0,"F","_"),"_")</f>
        <v>F</v>
      </c>
      <c r="U85" s="77" t="str">
        <f>IF(S64&lt;3,IF(U44=0,"F","_"),"_")</f>
        <v>F</v>
      </c>
      <c r="V85" s="77" t="str">
        <f>IF(S64&lt;3,IF(V44=0,"F","_"),"_")</f>
        <v>F</v>
      </c>
      <c r="W85" s="77" t="str">
        <f>IF(W64&lt;3,IF(W44=0,"F","_"),"_")</f>
        <v>F</v>
      </c>
      <c r="X85" s="77" t="str">
        <f>IF(W64&lt;3,IF(X44=0,"F","_"),"_")</f>
        <v>F</v>
      </c>
      <c r="Y85" s="77" t="str">
        <f>IF(W64&lt;3,IF(Y44=0,"F","_"),"_")</f>
        <v>F</v>
      </c>
      <c r="Z85" s="77" t="str">
        <f>IF(W64&lt;3,IF(Z44=0,"F","_"),"_")</f>
        <v>F</v>
      </c>
      <c r="AC85" s="75" t="str">
        <f>IF(AC64&lt;3,IF(AC44=0,"F","_"),"_")</f>
        <v>F</v>
      </c>
      <c r="AD85" s="75" t="str">
        <f>IF(AC64&lt;3,IF(AD44=0,"F","_"),"_")</f>
        <v>F</v>
      </c>
      <c r="AE85" s="75" t="str">
        <f>IF(AC64&lt;3,IF(AE44=0,"F","_"),"_")</f>
        <v>F</v>
      </c>
      <c r="AF85" s="75" t="str">
        <f>IF(AC64&lt;3,IF(AF44=0,"F","_"),"_")</f>
        <v>F</v>
      </c>
      <c r="AG85" s="75" t="str">
        <f>IF(AG64&lt;3,IF(AG44=0,"F","_"),"_")</f>
        <v>F</v>
      </c>
      <c r="AH85" s="75" t="str">
        <f>IF(AG64&lt;3,IF(AH44=0,"F","_"),"_")</f>
        <v>F</v>
      </c>
      <c r="AI85" s="75" t="str">
        <f>IF(AG64&lt;3,IF(AI44=0,"F","_"),"_")</f>
        <v>F</v>
      </c>
      <c r="AJ85" s="75" t="str">
        <f>IF(AG64&lt;3,IF(AJ44=0,"F","_"),"_")</f>
        <v>F</v>
      </c>
      <c r="AK85" s="75" t="str">
        <f>IF(AK64&lt;3,IF(AK44=0,"F","_"),"_")</f>
        <v>F</v>
      </c>
      <c r="AL85" s="75" t="str">
        <f>IF(AK64&lt;3,IF(AL44=0,"F","_"),"_")</f>
        <v>F</v>
      </c>
      <c r="AM85" s="75" t="str">
        <f>IF(AK64&lt;3,IF(AM44=0,"F","_"),"_")</f>
        <v>F</v>
      </c>
      <c r="AN85" s="75" t="str">
        <f>IF(AK64&lt;3,IF(AN44=0,"F","_"),"_")</f>
        <v>F</v>
      </c>
      <c r="AO85" s="75" t="str">
        <f>IF(AO64&lt;2,IF(AO44=0,"F","_"),"_")</f>
        <v>F</v>
      </c>
      <c r="AP85" s="75" t="str">
        <f>IF(AO64&lt;2,IF(AP44=0,"F","_"),"_")</f>
        <v>F</v>
      </c>
      <c r="AQ85" s="75" t="str">
        <f>IF(AO64&lt;2,IF(AQ44=0,"F","_"),"_")</f>
        <v>F</v>
      </c>
      <c r="AR85" s="75" t="str">
        <f>IF(AO64&lt;2,IF(AR44=0,"F","_"),"_")</f>
        <v>F</v>
      </c>
      <c r="AS85" s="75" t="str">
        <f>IF(AS64&lt;3,IF(AS44=0,"F","_"),"_")</f>
        <v>F</v>
      </c>
      <c r="AT85" s="75" t="str">
        <f>IF(AS64&lt;3,IF(AT44=0,"F","_"),"_")</f>
        <v>F</v>
      </c>
      <c r="AU85" s="75" t="str">
        <f>IF(AS64&lt;3,IF(AU44=0,"F","_"),"_")</f>
        <v>F</v>
      </c>
      <c r="AV85" s="75" t="str">
        <f>IF(AS64&lt;3,IF(AV44=0,"F","_"),"_")</f>
        <v>F</v>
      </c>
      <c r="AY85" s="75" t="str">
        <f>IF(AY64&lt;3,IF(AY44=0,"F","_"),"_")</f>
        <v>F</v>
      </c>
      <c r="AZ85" s="75" t="str">
        <f>IF(AY64&lt;3,IF(AZ44=0,"F","_"),"_")</f>
        <v>F</v>
      </c>
      <c r="BA85" s="75" t="str">
        <f>IF(AY64&lt;3,IF(BA44=0,"F","_"),"_")</f>
        <v>F</v>
      </c>
      <c r="BB85" s="75" t="str">
        <f>IF(AY64&lt;3,IF(BB44=0,"F","_"),"_")</f>
        <v>F</v>
      </c>
      <c r="BC85" s="75" t="str">
        <f>IF(BC64&lt;3,IF(BC44=0,"F","_"),"_")</f>
        <v>F</v>
      </c>
      <c r="BD85" s="75" t="str">
        <f>IF(BC64&lt;3,IF(BD44=0,"F","_"),"_")</f>
        <v>F</v>
      </c>
      <c r="BE85" s="75" t="str">
        <f>IF(BC64&lt;3,IF(BE44=0,"F","_"),"_")</f>
        <v>F</v>
      </c>
      <c r="BF85" s="75" t="str">
        <f>IF(BC64&lt;3,IF(BF44=0,"F","_"),"_")</f>
        <v>F</v>
      </c>
      <c r="BG85" s="75" t="str">
        <f>IF(BG64&lt;3,IF(BG44=0,"F","_"),"_")</f>
        <v>F</v>
      </c>
      <c r="BH85" s="75" t="str">
        <f>IF(BG64&lt;3,IF(BH44=0,"F","_"),"_")</f>
        <v>F</v>
      </c>
      <c r="BI85" s="75" t="str">
        <f>IF(BG64&lt;3,IF(BI44=0,"F","_"),"_")</f>
        <v>F</v>
      </c>
      <c r="BJ85" s="75" t="str">
        <f>IF(BG64&lt;3,IF(BJ44=0,"F","_"),"_")</f>
        <v>F</v>
      </c>
      <c r="BK85" s="75" t="str">
        <f>IF(BK64&lt;3,IF(BK44=0,"F","_"),"_")</f>
        <v>F</v>
      </c>
      <c r="BL85" s="75" t="str">
        <f>IF(BK64&lt;3,IF(BL44=0,"F","_"),"_")</f>
        <v>F</v>
      </c>
      <c r="BM85" s="75" t="str">
        <f>IF(BK64&lt;3,IF(BM44=0,"F","_"),"_")</f>
        <v>F</v>
      </c>
      <c r="BN85" s="75" t="str">
        <f>IF(BK64&lt;3,IF(BN44=0,"F","_"),"_")</f>
        <v>F</v>
      </c>
      <c r="BO85" s="75" t="str">
        <f>IF(BO64&lt;3,IF(BO44=0,"F","_"),"_")</f>
        <v>F</v>
      </c>
      <c r="BP85" s="75" t="str">
        <f>IF(BO64&lt;3,IF(BP44=0,"F","_"),"_")</f>
        <v>F</v>
      </c>
      <c r="BQ85" s="75" t="str">
        <f>IF(BO64&lt;3,IF(BQ44=0,"F","_"),"_")</f>
        <v>F</v>
      </c>
      <c r="BR85" s="75" t="str">
        <f>IF(BO64&lt;3,IF(BR44=0,"F","_"),"_")</f>
        <v>F</v>
      </c>
      <c r="BU85" s="61" t="str">
        <f>IF(BU59&lt;2,IF(BU39=0,"F","_"),"_")</f>
        <v>F</v>
      </c>
      <c r="BV85" s="61" t="str">
        <f>IF(BU59&lt;2,IF(BV39=0,"F","_"),"_")</f>
        <v>F</v>
      </c>
      <c r="BW85" s="61" t="str">
        <f>IF(BU59&lt;2,IF(BW39=0,"F","_"),"_")</f>
        <v>F</v>
      </c>
      <c r="BX85" s="61" t="str">
        <f>IF(BU59&lt;2,IF(BX39=0,"F","_"),"_")</f>
        <v>F</v>
      </c>
      <c r="BY85" s="61" t="str">
        <f>IF(BY59&lt;2,IF(BY39=0,"F","_"),"_")</f>
        <v>F</v>
      </c>
      <c r="BZ85" s="61" t="str">
        <f>IF(BY59&lt;2,IF(BZ39=0,"F","_"),"_")</f>
        <v>F</v>
      </c>
      <c r="CA85" s="61" t="str">
        <f>IF(BY59&lt;2,IF(CA39=0,"F","_"),"_")</f>
        <v>F</v>
      </c>
      <c r="CB85" s="61" t="str">
        <f>IF(BY59&lt;2,IF(CB39=0,"F","_"),"_")</f>
        <v>F</v>
      </c>
      <c r="CC85" s="61" t="str">
        <f>IF(CC59&lt;2,IF(CC39=0,"F","_"),"_")</f>
        <v>F</v>
      </c>
      <c r="CD85" s="61" t="str">
        <f>IF(CC59&lt;2,IF(CD39=0,"F","_"),"_")</f>
        <v>F</v>
      </c>
      <c r="CE85" s="61" t="str">
        <f>IF(CC59&lt;2,IF(CE39=0,"F","_"),"_")</f>
        <v>F</v>
      </c>
      <c r="CF85" s="61" t="str">
        <f>IF(CC59&lt;2,IF(CF39=0,"F","_"),"_")</f>
        <v>F</v>
      </c>
      <c r="CG85" s="61" t="str">
        <f>IF(CG59&lt;2,IF(CG39=0,"F","_"),"_")</f>
        <v>F</v>
      </c>
      <c r="CH85" s="61" t="str">
        <f>IF(CG59&lt;2,IF(CH39=0,"F","_"),"_")</f>
        <v>F</v>
      </c>
      <c r="CI85" s="61" t="str">
        <f>IF(CG59&lt;2,IF(CI39=0,"F","_"),"_")</f>
        <v>F</v>
      </c>
      <c r="CJ85" s="61" t="str">
        <f>IF(CG59&lt;2,IF(CJ39=0,"F","_"),"_")</f>
        <v>F</v>
      </c>
      <c r="CK85" s="61" t="str">
        <f>IF(CK59&lt;2,IF(CK39=0,"F","_"),"_")</f>
        <v>F</v>
      </c>
      <c r="CL85" s="61" t="str">
        <f>IF(CK59&lt;2,IF(CL39=0,"F","_"),"_")</f>
        <v>F</v>
      </c>
      <c r="CM85" s="61" t="str">
        <f>IF(CK59&lt;2,IF(CM39=0,"F","_"),"_")</f>
        <v>F</v>
      </c>
      <c r="CN85" s="61" t="str">
        <f>IF(CK59&lt;2,IF(CN39=0,"F","_"),"_")</f>
        <v>F</v>
      </c>
    </row>
    <row r="86" spans="14:92" ht="12.75" hidden="1" customHeight="1" x14ac:dyDescent="0.25">
      <c r="R86" s="62">
        <v>2</v>
      </c>
      <c r="S86" s="77" t="str">
        <f t="shared" ref="S86" si="135">IF(S65&lt;3,IF(S45=0,"F","_"),"_")</f>
        <v>F</v>
      </c>
      <c r="T86" s="77" t="str">
        <f t="shared" ref="T86" si="136">IF(S65&lt;3,IF(T45=0,"F","_"),"_")</f>
        <v>F</v>
      </c>
      <c r="U86" s="77" t="str">
        <f t="shared" ref="U86" si="137">IF(S65&lt;3,IF(U45=0,"F","_"),"_")</f>
        <v>F</v>
      </c>
      <c r="V86" s="77" t="str">
        <f t="shared" ref="V86" si="138">IF(S65&lt;3,IF(V45=0,"F","_"),"_")</f>
        <v>F</v>
      </c>
      <c r="W86" s="77" t="str">
        <f t="shared" ref="W86" si="139">IF(W65&lt;3,IF(W45=0,"F","_"),"_")</f>
        <v>F</v>
      </c>
      <c r="X86" s="77" t="str">
        <f t="shared" ref="X86" si="140">IF(W65&lt;3,IF(X45=0,"F","_"),"_")</f>
        <v>F</v>
      </c>
      <c r="Y86" s="77" t="str">
        <f t="shared" ref="Y86" si="141">IF(W65&lt;3,IF(Y45=0,"F","_"),"_")</f>
        <v>F</v>
      </c>
      <c r="Z86" s="77" t="str">
        <f t="shared" ref="Z86" si="142">IF(W65&lt;3,IF(Z45=0,"F","_"),"_")</f>
        <v>F</v>
      </c>
      <c r="AC86" s="74" t="str">
        <f t="shared" ref="AC86:AC88" si="143">IF(AC65&lt;3,IF(AC45=0,"F","_"),"_")</f>
        <v>F</v>
      </c>
      <c r="AD86" s="74" t="str">
        <f t="shared" ref="AD86:AD88" si="144">IF(AC65&lt;3,IF(AD45=0,"F","_"),"_")</f>
        <v>F</v>
      </c>
      <c r="AE86" s="74" t="str">
        <f t="shared" ref="AE86:AE88" si="145">IF(AC65&lt;3,IF(AE45=0,"F","_"),"_")</f>
        <v>F</v>
      </c>
      <c r="AF86" s="74" t="str">
        <f t="shared" ref="AF86:AF88" si="146">IF(AC65&lt;3,IF(AF45=0,"F","_"),"_")</f>
        <v>F</v>
      </c>
      <c r="AG86" s="77" t="str">
        <f t="shared" ref="AG86:AG102" si="147">IF(AG65&lt;3,IF(AG45=0,"F","_"),"_")</f>
        <v>F</v>
      </c>
      <c r="AH86" s="77" t="str">
        <f t="shared" ref="AH86:AH102" si="148">IF(AG65&lt;3,IF(AH45=0,"F","_"),"_")</f>
        <v>F</v>
      </c>
      <c r="AI86" s="77" t="str">
        <f t="shared" ref="AI86:AI102" si="149">IF(AG65&lt;3,IF(AI45=0,"F","_"),"_")</f>
        <v>F</v>
      </c>
      <c r="AJ86" s="77" t="str">
        <f t="shared" ref="AJ86:AJ102" si="150">IF(AG65&lt;3,IF(AJ45=0,"F","_"),"_")</f>
        <v>F</v>
      </c>
      <c r="AK86" s="74" t="str">
        <f t="shared" ref="AK86:AK88" si="151">IF(AK65&lt;3,IF(AK45=0,"F","_"),"_")</f>
        <v>F</v>
      </c>
      <c r="AL86" s="74" t="str">
        <f t="shared" ref="AL86:AL88" si="152">IF(AK65&lt;3,IF(AL45=0,"F","_"),"_")</f>
        <v>F</v>
      </c>
      <c r="AM86" s="74" t="str">
        <f t="shared" ref="AM86:AM88" si="153">IF(AK65&lt;3,IF(AM45=0,"F","_"),"_")</f>
        <v>F</v>
      </c>
      <c r="AN86" s="74" t="str">
        <f t="shared" ref="AN86:AN88" si="154">IF(AK65&lt;3,IF(AN45=0,"F","_"),"_")</f>
        <v>F</v>
      </c>
      <c r="AO86" s="77" t="str">
        <f>IF(AO65&lt;2,IF(AO45=0,"F","_"),"_")</f>
        <v>F</v>
      </c>
      <c r="AP86" s="77" t="str">
        <f>IF(AO65&lt;2,IF(AP45=0,"F","_"),"_")</f>
        <v>F</v>
      </c>
      <c r="AQ86" s="77" t="str">
        <f>IF(AO65&lt;2,IF(AQ45=0,"F","_"),"_")</f>
        <v>F</v>
      </c>
      <c r="AR86" s="77" t="str">
        <f>IF(AO65&lt;2,IF(AR45=0,"F","_"),"_")</f>
        <v>F</v>
      </c>
      <c r="AS86" s="74" t="str">
        <f t="shared" ref="AS86:AS88" si="155">IF(AS65&lt;3,IF(AS45=0,"F","_"),"_")</f>
        <v>F</v>
      </c>
      <c r="AT86" s="74" t="str">
        <f t="shared" ref="AT86:AT88" si="156">IF(AS65&lt;3,IF(AT45=0,"F","_"),"_")</f>
        <v>F</v>
      </c>
      <c r="AU86" s="74" t="str">
        <f t="shared" ref="AU86:AU88" si="157">IF(AS65&lt;3,IF(AU45=0,"F","_"),"_")</f>
        <v>F</v>
      </c>
      <c r="AV86" s="74" t="str">
        <f t="shared" ref="AV86:AV88" si="158">IF(AS65&lt;3,IF(AV45=0,"F","_"),"_")</f>
        <v>F</v>
      </c>
      <c r="AY86" s="74" t="str">
        <f t="shared" ref="AY86:AY88" si="159">IF(AY65&lt;3,IF(AY45=0,"F","_"),"_")</f>
        <v>F</v>
      </c>
      <c r="AZ86" s="74" t="str">
        <f t="shared" ref="AZ86:AZ88" si="160">IF(AY65&lt;3,IF(AZ45=0,"F","_"),"_")</f>
        <v>F</v>
      </c>
      <c r="BA86" s="74" t="str">
        <f t="shared" ref="BA86:BA88" si="161">IF(AY65&lt;3,IF(BA45=0,"F","_"),"_")</f>
        <v>F</v>
      </c>
      <c r="BB86" s="74" t="str">
        <f t="shared" ref="BB86:BB88" si="162">IF(AY65&lt;3,IF(BB45=0,"F","_"),"_")</f>
        <v>F</v>
      </c>
      <c r="BC86" s="74" t="str">
        <f t="shared" ref="BC86:BC88" si="163">IF(BC65&lt;2,IF(BC45=0,"F","_"),"_")</f>
        <v>F</v>
      </c>
      <c r="BD86" s="74" t="str">
        <f t="shared" ref="BD86:BD88" si="164">IF(BC65&lt;2,IF(BD45=0,"F","_"),"_")</f>
        <v>F</v>
      </c>
      <c r="BE86" s="74" t="str">
        <f t="shared" ref="BE86:BE88" si="165">IF(BC65&lt;2,IF(BE45=0,"F","_"),"_")</f>
        <v>F</v>
      </c>
      <c r="BF86" s="74" t="str">
        <f t="shared" ref="BF86:BF88" si="166">IF(BC65&lt;2,IF(BF45=0,"F","_"),"_")</f>
        <v>F</v>
      </c>
      <c r="BG86" s="74" t="str">
        <f t="shared" ref="BG86:BG88" si="167">IF(BG65&lt;3,IF(BG45=0,"F","_"),"_")</f>
        <v>F</v>
      </c>
      <c r="BH86" s="74" t="str">
        <f t="shared" ref="BH86:BH88" si="168">IF(BG65&lt;3,IF(BH45=0,"F","_"),"_")</f>
        <v>F</v>
      </c>
      <c r="BI86" s="74" t="str">
        <f t="shared" ref="BI86:BI88" si="169">IF(BG65&lt;3,IF(BI45=0,"F","_"),"_")</f>
        <v>F</v>
      </c>
      <c r="BJ86" s="74" t="str">
        <f t="shared" ref="BJ86:BJ88" si="170">IF(BG65&lt;3,IF(BJ45=0,"F","_"),"_")</f>
        <v>F</v>
      </c>
      <c r="BK86" s="74" t="str">
        <f t="shared" ref="BK86:BK88" si="171">IF(BK65&lt;2,IF(BK45=0,"F","_"),"_")</f>
        <v>F</v>
      </c>
      <c r="BL86" s="74" t="str">
        <f t="shared" ref="BL86:BL88" si="172">IF(BK65&lt;2,IF(BL45=0,"F","_"),"_")</f>
        <v>F</v>
      </c>
      <c r="BM86" s="74" t="str">
        <f t="shared" ref="BM86:BM88" si="173">IF(BK65&lt;2,IF(BM45=0,"F","_"),"_")</f>
        <v>F</v>
      </c>
      <c r="BN86" s="74" t="str">
        <f t="shared" ref="BN86:BN88" si="174">IF(BK65&lt;2,IF(BN45=0,"F","_"),"_")</f>
        <v>F</v>
      </c>
      <c r="BO86" s="74" t="str">
        <f t="shared" ref="BO86:BO88" si="175">IF(BO65&lt;3,IF(BO45=0,"F","_"),"_")</f>
        <v>F</v>
      </c>
      <c r="BP86" s="74" t="str">
        <f t="shared" ref="BP86:BP88" si="176">IF(BO65&lt;3,IF(BP45=0,"F","_"),"_")</f>
        <v>F</v>
      </c>
      <c r="BQ86" s="74" t="str">
        <f t="shared" ref="BQ86:BQ88" si="177">IF(BO65&lt;3,IF(BQ45=0,"F","_"),"_")</f>
        <v>F</v>
      </c>
      <c r="BR86" s="74" t="str">
        <f t="shared" ref="BR86:BR88" si="178">IF(BO65&lt;3,IF(BR45=0,"F","_"),"_")</f>
        <v>F</v>
      </c>
      <c r="BU86" s="61" t="str">
        <f t="shared" ref="BU86:BU102" si="179">IF(BU60&lt;2,IF(BU40=0,"F","_"),"_")</f>
        <v>_</v>
      </c>
      <c r="BV86" s="61" t="str">
        <f t="shared" ref="BV86:BV102" si="180">IF(BU60&lt;2,IF(BV40=0,"F","_"),"_")</f>
        <v>_</v>
      </c>
      <c r="BW86" s="61" t="str">
        <f t="shared" ref="BW86:BW102" si="181">IF(BU60&lt;2,IF(BW40=0,"F","_"),"_")</f>
        <v>_</v>
      </c>
      <c r="BX86" s="61" t="str">
        <f t="shared" ref="BX86:BX102" si="182">IF(BU60&lt;2,IF(BX40=0,"F","_"),"_")</f>
        <v>_</v>
      </c>
      <c r="BY86" s="61" t="str">
        <f t="shared" ref="BY86:BY102" si="183">IF(BY60&lt;2,IF(BY40=0,"F","_"),"_")</f>
        <v>F</v>
      </c>
      <c r="BZ86" s="61" t="str">
        <f t="shared" ref="BZ86:BZ102" si="184">IF(BY60&lt;2,IF(BZ40=0,"F","_"),"_")</f>
        <v>F</v>
      </c>
      <c r="CA86" s="61" t="str">
        <f t="shared" ref="CA86:CA102" si="185">IF(BY60&lt;2,IF(CA40=0,"F","_"),"_")</f>
        <v>F</v>
      </c>
      <c r="CB86" s="61" t="str">
        <f t="shared" ref="CB86:CB102" si="186">IF(BY60&lt;2,IF(CB40=0,"F","_"),"_")</f>
        <v>F</v>
      </c>
      <c r="CC86" s="61" t="str">
        <f t="shared" ref="CC86:CC102" si="187">IF(CC60&lt;2,IF(CC40=0,"F","_"),"_")</f>
        <v>F</v>
      </c>
      <c r="CD86" s="61" t="str">
        <f t="shared" ref="CD86:CD102" si="188">IF(CC60&lt;2,IF(CD40=0,"F","_"),"_")</f>
        <v>F</v>
      </c>
      <c r="CE86" s="61" t="str">
        <f t="shared" ref="CE86:CE102" si="189">IF(CC60&lt;2,IF(CE40=0,"F","_"),"_")</f>
        <v>F</v>
      </c>
      <c r="CF86" s="61" t="str">
        <f t="shared" ref="CF86:CF102" si="190">IF(CC60&lt;2,IF(CF40=0,"F","_"),"_")</f>
        <v>F</v>
      </c>
      <c r="CG86" s="61" t="str">
        <f t="shared" ref="CG86:CG102" si="191">IF(CG60&lt;2,IF(CG40=0,"F","_"),"_")</f>
        <v>F</v>
      </c>
      <c r="CH86" s="61" t="str">
        <f t="shared" ref="CH86:CH102" si="192">IF(CG60&lt;2,IF(CH40=0,"F","_"),"_")</f>
        <v>F</v>
      </c>
      <c r="CI86" s="61" t="str">
        <f t="shared" ref="CI86:CI102" si="193">IF(CG60&lt;2,IF(CI40=0,"F","_"),"_")</f>
        <v>F</v>
      </c>
      <c r="CJ86" s="61" t="str">
        <f t="shared" ref="CJ86:CJ102" si="194">IF(CG60&lt;2,IF(CJ40=0,"F","_"),"_")</f>
        <v>F</v>
      </c>
      <c r="CK86" s="61" t="str">
        <f t="shared" ref="CK86:CK102" si="195">IF(CK60&lt;2,IF(CK40=0,"F","_"),"_")</f>
        <v>F</v>
      </c>
      <c r="CL86" s="61" t="str">
        <f t="shared" ref="CL86:CL102" si="196">IF(CK60&lt;2,IF(CL40=0,"F","_"),"_")</f>
        <v>F</v>
      </c>
      <c r="CM86" s="61" t="str">
        <f t="shared" ref="CM86:CM102" si="197">IF(CK60&lt;2,IF(CM40=0,"F","_"),"_")</f>
        <v>F</v>
      </c>
      <c r="CN86" s="61" t="str">
        <f t="shared" ref="CN86:CN102" si="198">IF(CK60&lt;2,IF(CN40=0,"F","_"),"_")</f>
        <v>F</v>
      </c>
    </row>
    <row r="87" spans="14:92" ht="12.75" hidden="1" customHeight="1" x14ac:dyDescent="0.25">
      <c r="R87" s="62">
        <v>3</v>
      </c>
      <c r="S87" s="74" t="str">
        <f t="shared" ref="S87:S88" si="199">IF(S66&lt;2,IF(S46=0,"F","_"),"_")</f>
        <v>F</v>
      </c>
      <c r="T87" s="74" t="str">
        <f t="shared" ref="T87:T88" si="200">IF(S66&lt;2,IF(T46=0,"F","_"),"_")</f>
        <v>F</v>
      </c>
      <c r="U87" s="74" t="str">
        <f t="shared" ref="U87:U88" si="201">IF(S66&lt;2,IF(U46=0,"F","_"),"_")</f>
        <v>F</v>
      </c>
      <c r="V87" s="74" t="str">
        <f t="shared" ref="V87:V88" si="202">IF(S66&lt;2,IF(V46=0,"F","_"),"_")</f>
        <v>F</v>
      </c>
      <c r="W87" s="74" t="str">
        <f t="shared" ref="W87:W88" si="203">IF(W66&lt;3,IF(W46=0,"F","_"),"_")</f>
        <v>F</v>
      </c>
      <c r="X87" s="74" t="str">
        <f t="shared" ref="X87:X88" si="204">IF(W66&lt;3,IF(X46=0,"F","_"),"_")</f>
        <v>F</v>
      </c>
      <c r="Y87" s="74" t="str">
        <f t="shared" ref="Y87:Y88" si="205">IF(W66&lt;3,IF(Y46=0,"F","_"),"_")</f>
        <v>F</v>
      </c>
      <c r="Z87" s="74" t="str">
        <f t="shared" ref="Z87:Z88" si="206">IF(W66&lt;3,IF(Z46=0,"F","_"),"_")</f>
        <v>F</v>
      </c>
      <c r="AC87" s="74" t="str">
        <f t="shared" si="143"/>
        <v>F</v>
      </c>
      <c r="AD87" s="74" t="str">
        <f t="shared" si="144"/>
        <v>F</v>
      </c>
      <c r="AE87" s="74" t="str">
        <f t="shared" si="145"/>
        <v>F</v>
      </c>
      <c r="AF87" s="74" t="str">
        <f t="shared" si="146"/>
        <v>F</v>
      </c>
      <c r="AG87" s="77" t="str">
        <f t="shared" si="147"/>
        <v>F</v>
      </c>
      <c r="AH87" s="77" t="str">
        <f t="shared" si="148"/>
        <v>F</v>
      </c>
      <c r="AI87" s="77" t="str">
        <f t="shared" si="149"/>
        <v>F</v>
      </c>
      <c r="AJ87" s="77" t="str">
        <f t="shared" si="150"/>
        <v>F</v>
      </c>
      <c r="AK87" s="74" t="str">
        <f t="shared" si="151"/>
        <v>F</v>
      </c>
      <c r="AL87" s="74" t="str">
        <f t="shared" si="152"/>
        <v>F</v>
      </c>
      <c r="AM87" s="74" t="str">
        <f t="shared" si="153"/>
        <v>F</v>
      </c>
      <c r="AN87" s="74" t="str">
        <f t="shared" si="154"/>
        <v>F</v>
      </c>
      <c r="AO87" s="74" t="str">
        <f t="shared" ref="AO87:AO88" si="207">IF(AO66&lt;2,IF(AO46=0,"F","_"),"_")</f>
        <v>F</v>
      </c>
      <c r="AP87" s="74" t="str">
        <f t="shared" ref="AP87:AP88" si="208">IF(AO66&lt;2,IF(AP46=0,"F","_"),"_")</f>
        <v>F</v>
      </c>
      <c r="AQ87" s="74" t="str">
        <f t="shared" ref="AQ87:AQ88" si="209">IF(AO66&lt;2,IF(AQ46=0,"F","_"),"_")</f>
        <v>F</v>
      </c>
      <c r="AR87" s="74" t="str">
        <f t="shared" ref="AR87:AR88" si="210">IF(AO66&lt;2,IF(AR46=0,"F","_"),"_")</f>
        <v>F</v>
      </c>
      <c r="AS87" s="74" t="str">
        <f t="shared" si="155"/>
        <v>F</v>
      </c>
      <c r="AT87" s="74" t="str">
        <f t="shared" si="156"/>
        <v>F</v>
      </c>
      <c r="AU87" s="74" t="str">
        <f t="shared" si="157"/>
        <v>F</v>
      </c>
      <c r="AV87" s="74" t="str">
        <f t="shared" si="158"/>
        <v>F</v>
      </c>
      <c r="AY87" s="74" t="str">
        <f t="shared" si="159"/>
        <v>F</v>
      </c>
      <c r="AZ87" s="74" t="str">
        <f t="shared" si="160"/>
        <v>F</v>
      </c>
      <c r="BA87" s="74" t="str">
        <f t="shared" si="161"/>
        <v>F</v>
      </c>
      <c r="BB87" s="74" t="str">
        <f t="shared" si="162"/>
        <v>F</v>
      </c>
      <c r="BC87" s="74" t="str">
        <f t="shared" si="163"/>
        <v>F</v>
      </c>
      <c r="BD87" s="74" t="str">
        <f t="shared" si="164"/>
        <v>F</v>
      </c>
      <c r="BE87" s="74" t="str">
        <f t="shared" si="165"/>
        <v>F</v>
      </c>
      <c r="BF87" s="74" t="str">
        <f t="shared" si="166"/>
        <v>F</v>
      </c>
      <c r="BG87" s="74" t="str">
        <f t="shared" si="167"/>
        <v>F</v>
      </c>
      <c r="BH87" s="74" t="str">
        <f t="shared" si="168"/>
        <v>F</v>
      </c>
      <c r="BI87" s="74" t="str">
        <f t="shared" si="169"/>
        <v>F</v>
      </c>
      <c r="BJ87" s="74" t="str">
        <f t="shared" si="170"/>
        <v>F</v>
      </c>
      <c r="BK87" s="74" t="str">
        <f t="shared" si="171"/>
        <v>F</v>
      </c>
      <c r="BL87" s="74" t="str">
        <f t="shared" si="172"/>
        <v>F</v>
      </c>
      <c r="BM87" s="74" t="str">
        <f t="shared" si="173"/>
        <v>F</v>
      </c>
      <c r="BN87" s="74" t="str">
        <f t="shared" si="174"/>
        <v>F</v>
      </c>
      <c r="BO87" s="74" t="str">
        <f t="shared" si="175"/>
        <v>F</v>
      </c>
      <c r="BP87" s="74" t="str">
        <f t="shared" si="176"/>
        <v>F</v>
      </c>
      <c r="BQ87" s="74" t="str">
        <f t="shared" si="177"/>
        <v>F</v>
      </c>
      <c r="BR87" s="74" t="str">
        <f t="shared" si="178"/>
        <v>F</v>
      </c>
      <c r="BU87" s="61" t="str">
        <f t="shared" si="179"/>
        <v>_</v>
      </c>
      <c r="BV87" s="61" t="str">
        <f t="shared" si="180"/>
        <v>F</v>
      </c>
      <c r="BW87" s="61" t="str">
        <f t="shared" si="181"/>
        <v>F</v>
      </c>
      <c r="BX87" s="61" t="str">
        <f t="shared" si="182"/>
        <v>F</v>
      </c>
      <c r="BY87" s="61" t="str">
        <f t="shared" si="183"/>
        <v>F</v>
      </c>
      <c r="BZ87" s="61" t="str">
        <f t="shared" si="184"/>
        <v>F</v>
      </c>
      <c r="CA87" s="61" t="str">
        <f t="shared" si="185"/>
        <v>F</v>
      </c>
      <c r="CB87" s="61" t="str">
        <f t="shared" si="186"/>
        <v>F</v>
      </c>
      <c r="CC87" s="61" t="str">
        <f t="shared" si="187"/>
        <v>F</v>
      </c>
      <c r="CD87" s="61" t="str">
        <f t="shared" si="188"/>
        <v>F</v>
      </c>
      <c r="CE87" s="61" t="str">
        <f t="shared" si="189"/>
        <v>F</v>
      </c>
      <c r="CF87" s="61" t="str">
        <f t="shared" si="190"/>
        <v>F</v>
      </c>
      <c r="CG87" s="61" t="str">
        <f t="shared" si="191"/>
        <v>F</v>
      </c>
      <c r="CH87" s="61" t="str">
        <f t="shared" si="192"/>
        <v>F</v>
      </c>
      <c r="CI87" s="61" t="str">
        <f t="shared" si="193"/>
        <v>F</v>
      </c>
      <c r="CJ87" s="61" t="str">
        <f t="shared" si="194"/>
        <v>F</v>
      </c>
      <c r="CK87" s="61" t="str">
        <f t="shared" si="195"/>
        <v>F</v>
      </c>
      <c r="CL87" s="61" t="str">
        <f t="shared" si="196"/>
        <v>F</v>
      </c>
      <c r="CM87" s="61" t="str">
        <f t="shared" si="197"/>
        <v>F</v>
      </c>
      <c r="CN87" s="61" t="str">
        <f t="shared" si="198"/>
        <v>F</v>
      </c>
    </row>
    <row r="88" spans="14:92" ht="12.75" hidden="1" customHeight="1" x14ac:dyDescent="0.25">
      <c r="R88" s="62">
        <v>4</v>
      </c>
      <c r="S88" s="74" t="str">
        <f t="shared" si="199"/>
        <v>F</v>
      </c>
      <c r="T88" s="74" t="str">
        <f t="shared" si="200"/>
        <v>F</v>
      </c>
      <c r="U88" s="74" t="str">
        <f t="shared" si="201"/>
        <v>F</v>
      </c>
      <c r="V88" s="74" t="str">
        <f t="shared" si="202"/>
        <v>F</v>
      </c>
      <c r="W88" s="74" t="str">
        <f t="shared" si="203"/>
        <v>F</v>
      </c>
      <c r="X88" s="74" t="str">
        <f t="shared" si="204"/>
        <v>F</v>
      </c>
      <c r="Y88" s="74" t="str">
        <f t="shared" si="205"/>
        <v>F</v>
      </c>
      <c r="Z88" s="74" t="str">
        <f t="shared" si="206"/>
        <v>F</v>
      </c>
      <c r="AC88" s="74" t="str">
        <f t="shared" si="143"/>
        <v>F</v>
      </c>
      <c r="AD88" s="74" t="str">
        <f t="shared" si="144"/>
        <v>F</v>
      </c>
      <c r="AE88" s="74" t="str">
        <f t="shared" si="145"/>
        <v>F</v>
      </c>
      <c r="AF88" s="74" t="str">
        <f t="shared" si="146"/>
        <v>F</v>
      </c>
      <c r="AG88" s="77" t="str">
        <f t="shared" si="147"/>
        <v>F</v>
      </c>
      <c r="AH88" s="77" t="str">
        <f t="shared" si="148"/>
        <v>F</v>
      </c>
      <c r="AI88" s="77" t="str">
        <f t="shared" si="149"/>
        <v>F</v>
      </c>
      <c r="AJ88" s="77" t="str">
        <f t="shared" si="150"/>
        <v>F</v>
      </c>
      <c r="AK88" s="74" t="str">
        <f t="shared" si="151"/>
        <v>F</v>
      </c>
      <c r="AL88" s="74" t="str">
        <f t="shared" si="152"/>
        <v>F</v>
      </c>
      <c r="AM88" s="74" t="str">
        <f t="shared" si="153"/>
        <v>F</v>
      </c>
      <c r="AN88" s="74" t="str">
        <f t="shared" si="154"/>
        <v>F</v>
      </c>
      <c r="AO88" s="74" t="str">
        <f t="shared" si="207"/>
        <v>F</v>
      </c>
      <c r="AP88" s="74" t="str">
        <f t="shared" si="208"/>
        <v>F</v>
      </c>
      <c r="AQ88" s="74" t="str">
        <f t="shared" si="209"/>
        <v>F</v>
      </c>
      <c r="AR88" s="74" t="str">
        <f t="shared" si="210"/>
        <v>F</v>
      </c>
      <c r="AS88" s="74" t="str">
        <f t="shared" si="155"/>
        <v>F</v>
      </c>
      <c r="AT88" s="74" t="str">
        <f t="shared" si="156"/>
        <v>F</v>
      </c>
      <c r="AU88" s="74" t="str">
        <f t="shared" si="157"/>
        <v>F</v>
      </c>
      <c r="AV88" s="74" t="str">
        <f t="shared" si="158"/>
        <v>F</v>
      </c>
      <c r="AY88" s="74" t="str">
        <f t="shared" si="159"/>
        <v>F</v>
      </c>
      <c r="AZ88" s="74" t="str">
        <f t="shared" si="160"/>
        <v>F</v>
      </c>
      <c r="BA88" s="74" t="str">
        <f t="shared" si="161"/>
        <v>F</v>
      </c>
      <c r="BB88" s="74" t="str">
        <f t="shared" si="162"/>
        <v>F</v>
      </c>
      <c r="BC88" s="74" t="str">
        <f t="shared" si="163"/>
        <v>F</v>
      </c>
      <c r="BD88" s="74" t="str">
        <f t="shared" si="164"/>
        <v>F</v>
      </c>
      <c r="BE88" s="74" t="str">
        <f t="shared" si="165"/>
        <v>F</v>
      </c>
      <c r="BF88" s="74" t="str">
        <f t="shared" si="166"/>
        <v>F</v>
      </c>
      <c r="BG88" s="74" t="str">
        <f t="shared" si="167"/>
        <v>F</v>
      </c>
      <c r="BH88" s="74" t="str">
        <f t="shared" si="168"/>
        <v>F</v>
      </c>
      <c r="BI88" s="74" t="str">
        <f t="shared" si="169"/>
        <v>F</v>
      </c>
      <c r="BJ88" s="74" t="str">
        <f t="shared" si="170"/>
        <v>F</v>
      </c>
      <c r="BK88" s="74" t="str">
        <f t="shared" si="171"/>
        <v>F</v>
      </c>
      <c r="BL88" s="74" t="str">
        <f t="shared" si="172"/>
        <v>F</v>
      </c>
      <c r="BM88" s="74" t="str">
        <f t="shared" si="173"/>
        <v>F</v>
      </c>
      <c r="BN88" s="74" t="str">
        <f t="shared" si="174"/>
        <v>F</v>
      </c>
      <c r="BO88" s="74" t="str">
        <f t="shared" si="175"/>
        <v>F</v>
      </c>
      <c r="BP88" s="74" t="str">
        <f t="shared" si="176"/>
        <v>F</v>
      </c>
      <c r="BQ88" s="74" t="str">
        <f t="shared" si="177"/>
        <v>F</v>
      </c>
      <c r="BR88" s="74" t="str">
        <f t="shared" si="178"/>
        <v>F</v>
      </c>
      <c r="BU88" s="61" t="str">
        <f t="shared" si="179"/>
        <v>_</v>
      </c>
      <c r="BV88" s="61" t="str">
        <f t="shared" si="180"/>
        <v>F</v>
      </c>
      <c r="BW88" s="61" t="str">
        <f t="shared" si="181"/>
        <v>F</v>
      </c>
      <c r="BX88" s="61" t="str">
        <f t="shared" si="182"/>
        <v>F</v>
      </c>
      <c r="BY88" s="61" t="str">
        <f t="shared" si="183"/>
        <v>F</v>
      </c>
      <c r="BZ88" s="61" t="str">
        <f t="shared" si="184"/>
        <v>F</v>
      </c>
      <c r="CA88" s="61" t="str">
        <f t="shared" si="185"/>
        <v>F</v>
      </c>
      <c r="CB88" s="61" t="str">
        <f t="shared" si="186"/>
        <v>F</v>
      </c>
      <c r="CC88" s="61" t="str">
        <f t="shared" si="187"/>
        <v>F</v>
      </c>
      <c r="CD88" s="61" t="str">
        <f t="shared" si="188"/>
        <v>F</v>
      </c>
      <c r="CE88" s="61" t="str">
        <f t="shared" si="189"/>
        <v>F</v>
      </c>
      <c r="CF88" s="61" t="str">
        <f t="shared" si="190"/>
        <v>F</v>
      </c>
      <c r="CG88" s="61" t="str">
        <f t="shared" si="191"/>
        <v>F</v>
      </c>
      <c r="CH88" s="61" t="str">
        <f t="shared" si="192"/>
        <v>F</v>
      </c>
      <c r="CI88" s="61" t="str">
        <f t="shared" si="193"/>
        <v>F</v>
      </c>
      <c r="CJ88" s="61" t="str">
        <f t="shared" si="194"/>
        <v>F</v>
      </c>
      <c r="CK88" s="61" t="str">
        <f t="shared" si="195"/>
        <v>F</v>
      </c>
      <c r="CL88" s="61" t="str">
        <f t="shared" si="196"/>
        <v>F</v>
      </c>
      <c r="CM88" s="61" t="str">
        <f t="shared" si="197"/>
        <v>F</v>
      </c>
      <c r="CN88" s="61" t="str">
        <f t="shared" si="198"/>
        <v>F</v>
      </c>
    </row>
    <row r="89" spans="14:92" ht="12.75" hidden="1" customHeight="1" x14ac:dyDescent="0.25">
      <c r="R89" s="62">
        <v>5</v>
      </c>
      <c r="S89" s="70" t="str">
        <f t="shared" ref="S89:S90" si="211">IF(S68&lt;2,IF(S48=0,"F","_"),"_")</f>
        <v>F</v>
      </c>
      <c r="T89" s="70" t="str">
        <f t="shared" ref="T89:T90" si="212">IF(S68&lt;2,IF(T48=0,"F","_"),"_")</f>
        <v>F</v>
      </c>
      <c r="U89" s="70" t="str">
        <f t="shared" ref="U89:U90" si="213">IF(S68&lt;2,IF(U48=0,"F","_"),"_")</f>
        <v>F</v>
      </c>
      <c r="V89" s="70" t="str">
        <f t="shared" ref="V89:V90" si="214">IF(S68&lt;2,IF(V48=0,"F","_"),"_")</f>
        <v>F</v>
      </c>
      <c r="W89" s="70" t="str">
        <f t="shared" ref="W89:W90" si="215">IF(W68&lt;2,IF(W48=0,"F","_"),"_")</f>
        <v>F</v>
      </c>
      <c r="X89" s="70" t="str">
        <f t="shared" ref="X89:X90" si="216">IF(W68&lt;2,IF(X48=0,"F","_"),"_")</f>
        <v>F</v>
      </c>
      <c r="Y89" s="70" t="str">
        <f t="shared" ref="Y89:Y90" si="217">IF(W68&lt;2,IF(Y48=0,"F","_"),"_")</f>
        <v>F</v>
      </c>
      <c r="Z89" s="70" t="str">
        <f t="shared" ref="Z89:Z90" si="218">IF(W68&lt;2,IF(Z48=0,"F","_"),"_")</f>
        <v>F</v>
      </c>
      <c r="AC89" s="70" t="str">
        <f t="shared" ref="AC89:AC90" si="219">IF(AC68&lt;2,IF(AC48=0,"F","_"),"_")</f>
        <v>F</v>
      </c>
      <c r="AD89" s="70" t="str">
        <f t="shared" ref="AD89:AD90" si="220">IF(AC68&lt;2,IF(AD48=0,"F","_"),"_")</f>
        <v>F</v>
      </c>
      <c r="AE89" s="70" t="str">
        <f t="shared" ref="AE89:AE90" si="221">IF(AC68&lt;2,IF(AE48=0,"F","_"),"_")</f>
        <v>F</v>
      </c>
      <c r="AF89" s="70" t="str">
        <f t="shared" ref="AF89:AF90" si="222">IF(AC68&lt;2,IF(AF48=0,"F","_"),"_")</f>
        <v>F</v>
      </c>
      <c r="AG89" s="77" t="str">
        <f t="shared" si="147"/>
        <v>F</v>
      </c>
      <c r="AH89" s="77" t="str">
        <f t="shared" si="148"/>
        <v>F</v>
      </c>
      <c r="AI89" s="77" t="str">
        <f t="shared" si="149"/>
        <v>F</v>
      </c>
      <c r="AJ89" s="77" t="str">
        <f t="shared" si="150"/>
        <v>F</v>
      </c>
      <c r="AK89" s="70" t="str">
        <f t="shared" ref="AK89:AK90" si="223">IF(AK68&lt;2,IF(AK48=0,"F","_"),"_")</f>
        <v>F</v>
      </c>
      <c r="AL89" s="70" t="str">
        <f t="shared" ref="AL89:AL90" si="224">IF(AK68&lt;2,IF(AL48=0,"F","_"),"_")</f>
        <v>F</v>
      </c>
      <c r="AM89" s="70" t="str">
        <f t="shared" ref="AM89:AM90" si="225">IF(AK68&lt;2,IF(AM48=0,"F","_"),"_")</f>
        <v>F</v>
      </c>
      <c r="AN89" s="70" t="str">
        <f t="shared" ref="AN89:AN90" si="226">IF(AK68&lt;2,IF(AN48=0,"F","_"),"_")</f>
        <v>F</v>
      </c>
      <c r="AO89" s="70" t="str">
        <f t="shared" ref="AO89:AO90" si="227">IF(AO68&lt;2,IF(AO48=0,"F","_"),"_")</f>
        <v>F</v>
      </c>
      <c r="AP89" s="70" t="str">
        <f t="shared" ref="AP89:AP90" si="228">IF(AO68&lt;2,IF(AP48=0,"F","_"),"_")</f>
        <v>F</v>
      </c>
      <c r="AQ89" s="70" t="str">
        <f t="shared" ref="AQ89:AQ90" si="229">IF(AO68&lt;2,IF(AQ48=0,"F","_"),"_")</f>
        <v>F</v>
      </c>
      <c r="AR89" s="70" t="str">
        <f t="shared" ref="AR89:AR90" si="230">IF(AO68&lt;2,IF(AR48=0,"F","_"),"_")</f>
        <v>F</v>
      </c>
      <c r="AS89" s="70" t="str">
        <f t="shared" ref="AS89:AS90" si="231">IF(AS68&lt;2,IF(AS48=0,"F","_"),"_")</f>
        <v>F</v>
      </c>
      <c r="AT89" s="70" t="str">
        <f t="shared" ref="AT89:AT90" si="232">IF(AS68&lt;2,IF(AT48=0,"F","_"),"_")</f>
        <v>F</v>
      </c>
      <c r="AU89" s="70" t="str">
        <f t="shared" ref="AU89:AU90" si="233">IF(AS68&lt;2,IF(AU48=0,"F","_"),"_")</f>
        <v>F</v>
      </c>
      <c r="AV89" s="70" t="str">
        <f t="shared" ref="AV89:AV90" si="234">IF(AS68&lt;2,IF(AV48=0,"F","_"),"_")</f>
        <v>F</v>
      </c>
      <c r="AY89" s="70" t="str">
        <f t="shared" ref="AY89:AY90" si="235">IF(AY68&lt;2,IF(AY48=0,"F","_"),"_")</f>
        <v>F</v>
      </c>
      <c r="AZ89" s="70" t="str">
        <f t="shared" ref="AZ89:AZ90" si="236">IF(AY68&lt;2,IF(AZ48=0,"F","_"),"_")</f>
        <v>F</v>
      </c>
      <c r="BA89" s="70" t="str">
        <f t="shared" ref="BA89:BA90" si="237">IF(AY68&lt;2,IF(BA48=0,"F","_"),"_")</f>
        <v>F</v>
      </c>
      <c r="BB89" s="70" t="str">
        <f t="shared" ref="BB89:BB90" si="238">IF(AY68&lt;2,IF(BB48=0,"F","_"),"_")</f>
        <v>F</v>
      </c>
      <c r="BC89" s="70" t="str">
        <f t="shared" ref="BC89:BC90" si="239">IF(BC68&lt;2,IF(BC48=0,"F","_"),"_")</f>
        <v>F</v>
      </c>
      <c r="BD89" s="70" t="str">
        <f t="shared" ref="BD89:BD90" si="240">IF(BC68&lt;2,IF(BD48=0,"F","_"),"_")</f>
        <v>F</v>
      </c>
      <c r="BE89" s="70" t="str">
        <f t="shared" ref="BE89:BE90" si="241">IF(BC68&lt;2,IF(BE48=0,"F","_"),"_")</f>
        <v>F</v>
      </c>
      <c r="BF89" s="70" t="str">
        <f t="shared" ref="BF89:BF90" si="242">IF(BC68&lt;2,IF(BF48=0,"F","_"),"_")</f>
        <v>F</v>
      </c>
      <c r="BG89" s="70" t="str">
        <f t="shared" ref="BG89:BG90" si="243">IF(BG68&lt;2,IF(BG48=0,"F","_"),"_")</f>
        <v>F</v>
      </c>
      <c r="BH89" s="70" t="str">
        <f t="shared" ref="BH89:BH90" si="244">IF(BG68&lt;2,IF(BH48=0,"F","_"),"_")</f>
        <v>F</v>
      </c>
      <c r="BI89" s="70" t="str">
        <f t="shared" ref="BI89:BI90" si="245">IF(BG68&lt;2,IF(BI48=0,"F","_"),"_")</f>
        <v>F</v>
      </c>
      <c r="BJ89" s="70" t="str">
        <f t="shared" ref="BJ89:BJ90" si="246">IF(BG68&lt;2,IF(BJ48=0,"F","_"),"_")</f>
        <v>F</v>
      </c>
      <c r="BK89" s="70" t="str">
        <f t="shared" ref="BK89:BK90" si="247">IF(BK68&lt;2,IF(BK48=0,"F","_"),"_")</f>
        <v>F</v>
      </c>
      <c r="BL89" s="70" t="str">
        <f t="shared" ref="BL89:BL90" si="248">IF(BK68&lt;2,IF(BL48=0,"F","_"),"_")</f>
        <v>F</v>
      </c>
      <c r="BM89" s="70" t="str">
        <f t="shared" ref="BM89:BM90" si="249">IF(BK68&lt;2,IF(BM48=0,"F","_"),"_")</f>
        <v>F</v>
      </c>
      <c r="BN89" s="70" t="str">
        <f t="shared" ref="BN89:BN90" si="250">IF(BK68&lt;2,IF(BN48=0,"F","_"),"_")</f>
        <v>F</v>
      </c>
      <c r="BO89" s="70" t="str">
        <f t="shared" ref="BO89:BO90" si="251">IF(BO68&lt;2,IF(BO48=0,"F","_"),"_")</f>
        <v>F</v>
      </c>
      <c r="BP89" s="70" t="str">
        <f t="shared" ref="BP89:BP90" si="252">IF(BO68&lt;2,IF(BP48=0,"F","_"),"_")</f>
        <v>F</v>
      </c>
      <c r="BQ89" s="70" t="str">
        <f t="shared" ref="BQ89:BQ90" si="253">IF(BO68&lt;2,IF(BQ48=0,"F","_"),"_")</f>
        <v>F</v>
      </c>
      <c r="BR89" s="70" t="str">
        <f t="shared" ref="BR89:BR90" si="254">IF(BO68&lt;2,IF(BR48=0,"F","_"),"_")</f>
        <v>F</v>
      </c>
      <c r="BU89" s="61" t="str">
        <f t="shared" si="179"/>
        <v>F</v>
      </c>
      <c r="BV89" s="61" t="str">
        <f t="shared" si="180"/>
        <v>F</v>
      </c>
      <c r="BW89" s="61" t="str">
        <f t="shared" si="181"/>
        <v>F</v>
      </c>
      <c r="BX89" s="61" t="str">
        <f t="shared" si="182"/>
        <v>F</v>
      </c>
      <c r="BY89" s="61" t="str">
        <f t="shared" si="183"/>
        <v>F</v>
      </c>
      <c r="BZ89" s="61" t="str">
        <f t="shared" si="184"/>
        <v>F</v>
      </c>
      <c r="CA89" s="61" t="str">
        <f t="shared" si="185"/>
        <v>F</v>
      </c>
      <c r="CB89" s="61" t="str">
        <f t="shared" si="186"/>
        <v>F</v>
      </c>
      <c r="CC89" s="61" t="str">
        <f t="shared" si="187"/>
        <v>F</v>
      </c>
      <c r="CD89" s="61" t="str">
        <f t="shared" si="188"/>
        <v>F</v>
      </c>
      <c r="CE89" s="61" t="str">
        <f t="shared" si="189"/>
        <v>F</v>
      </c>
      <c r="CF89" s="61" t="str">
        <f t="shared" si="190"/>
        <v>F</v>
      </c>
      <c r="CG89" s="61" t="str">
        <f t="shared" si="191"/>
        <v>F</v>
      </c>
      <c r="CH89" s="61" t="str">
        <f t="shared" si="192"/>
        <v>F</v>
      </c>
      <c r="CI89" s="61" t="str">
        <f t="shared" si="193"/>
        <v>F</v>
      </c>
      <c r="CJ89" s="61" t="str">
        <f t="shared" si="194"/>
        <v>F</v>
      </c>
      <c r="CK89" s="61" t="str">
        <f t="shared" si="195"/>
        <v>F</v>
      </c>
      <c r="CL89" s="61" t="str">
        <f t="shared" si="196"/>
        <v>F</v>
      </c>
      <c r="CM89" s="61" t="str">
        <f t="shared" si="197"/>
        <v>F</v>
      </c>
      <c r="CN89" s="61" t="str">
        <f t="shared" si="198"/>
        <v>F</v>
      </c>
    </row>
    <row r="90" spans="14:92" ht="12.75" hidden="1" customHeight="1" x14ac:dyDescent="0.25">
      <c r="R90" s="62">
        <v>6</v>
      </c>
      <c r="S90" s="70" t="str">
        <f t="shared" si="211"/>
        <v>F</v>
      </c>
      <c r="T90" s="70" t="str">
        <f t="shared" si="212"/>
        <v>F</v>
      </c>
      <c r="U90" s="70" t="str">
        <f t="shared" si="213"/>
        <v>F</v>
      </c>
      <c r="V90" s="70" t="str">
        <f t="shared" si="214"/>
        <v>F</v>
      </c>
      <c r="W90" s="70" t="str">
        <f t="shared" si="215"/>
        <v>F</v>
      </c>
      <c r="X90" s="70" t="str">
        <f t="shared" si="216"/>
        <v>F</v>
      </c>
      <c r="Y90" s="70" t="str">
        <f t="shared" si="217"/>
        <v>F</v>
      </c>
      <c r="Z90" s="70" t="str">
        <f t="shared" si="218"/>
        <v>F</v>
      </c>
      <c r="AC90" s="70" t="str">
        <f t="shared" si="219"/>
        <v>F</v>
      </c>
      <c r="AD90" s="70" t="str">
        <f t="shared" si="220"/>
        <v>F</v>
      </c>
      <c r="AE90" s="70" t="str">
        <f t="shared" si="221"/>
        <v>F</v>
      </c>
      <c r="AF90" s="70" t="str">
        <f t="shared" si="222"/>
        <v>F</v>
      </c>
      <c r="AG90" s="77" t="str">
        <f t="shared" si="147"/>
        <v>F</v>
      </c>
      <c r="AH90" s="77" t="str">
        <f t="shared" si="148"/>
        <v>F</v>
      </c>
      <c r="AI90" s="77" t="str">
        <f t="shared" si="149"/>
        <v>F</v>
      </c>
      <c r="AJ90" s="77" t="str">
        <f t="shared" si="150"/>
        <v>F</v>
      </c>
      <c r="AK90" s="70" t="str">
        <f t="shared" si="223"/>
        <v>F</v>
      </c>
      <c r="AL90" s="70" t="str">
        <f t="shared" si="224"/>
        <v>F</v>
      </c>
      <c r="AM90" s="70" t="str">
        <f t="shared" si="225"/>
        <v>F</v>
      </c>
      <c r="AN90" s="70" t="str">
        <f t="shared" si="226"/>
        <v>F</v>
      </c>
      <c r="AO90" s="70" t="str">
        <f t="shared" si="227"/>
        <v>F</v>
      </c>
      <c r="AP90" s="70" t="str">
        <f t="shared" si="228"/>
        <v>F</v>
      </c>
      <c r="AQ90" s="70" t="str">
        <f t="shared" si="229"/>
        <v>F</v>
      </c>
      <c r="AR90" s="70" t="str">
        <f t="shared" si="230"/>
        <v>F</v>
      </c>
      <c r="AS90" s="70" t="str">
        <f t="shared" si="231"/>
        <v>F</v>
      </c>
      <c r="AT90" s="70" t="str">
        <f t="shared" si="232"/>
        <v>F</v>
      </c>
      <c r="AU90" s="70" t="str">
        <f t="shared" si="233"/>
        <v>F</v>
      </c>
      <c r="AV90" s="70" t="str">
        <f t="shared" si="234"/>
        <v>F</v>
      </c>
      <c r="AY90" s="70" t="str">
        <f t="shared" si="235"/>
        <v>F</v>
      </c>
      <c r="AZ90" s="70" t="str">
        <f t="shared" si="236"/>
        <v>F</v>
      </c>
      <c r="BA90" s="70" t="str">
        <f t="shared" si="237"/>
        <v>F</v>
      </c>
      <c r="BB90" s="70" t="str">
        <f t="shared" si="238"/>
        <v>F</v>
      </c>
      <c r="BC90" s="70" t="str">
        <f t="shared" si="239"/>
        <v>F</v>
      </c>
      <c r="BD90" s="70" t="str">
        <f t="shared" si="240"/>
        <v>F</v>
      </c>
      <c r="BE90" s="70" t="str">
        <f t="shared" si="241"/>
        <v>F</v>
      </c>
      <c r="BF90" s="70" t="str">
        <f t="shared" si="242"/>
        <v>F</v>
      </c>
      <c r="BG90" s="70" t="str">
        <f t="shared" si="243"/>
        <v>F</v>
      </c>
      <c r="BH90" s="70" t="str">
        <f t="shared" si="244"/>
        <v>F</v>
      </c>
      <c r="BI90" s="70" t="str">
        <f t="shared" si="245"/>
        <v>F</v>
      </c>
      <c r="BJ90" s="70" t="str">
        <f t="shared" si="246"/>
        <v>F</v>
      </c>
      <c r="BK90" s="70" t="str">
        <f t="shared" si="247"/>
        <v>F</v>
      </c>
      <c r="BL90" s="70" t="str">
        <f t="shared" si="248"/>
        <v>F</v>
      </c>
      <c r="BM90" s="70" t="str">
        <f t="shared" si="249"/>
        <v>F</v>
      </c>
      <c r="BN90" s="70" t="str">
        <f t="shared" si="250"/>
        <v>F</v>
      </c>
      <c r="BO90" s="70" t="str">
        <f t="shared" si="251"/>
        <v>F</v>
      </c>
      <c r="BP90" s="70" t="str">
        <f t="shared" si="252"/>
        <v>F</v>
      </c>
      <c r="BQ90" s="70" t="str">
        <f t="shared" si="253"/>
        <v>F</v>
      </c>
      <c r="BR90" s="70" t="str">
        <f t="shared" si="254"/>
        <v>F</v>
      </c>
      <c r="BU90" s="61" t="str">
        <f t="shared" si="179"/>
        <v>F</v>
      </c>
      <c r="BV90" s="61" t="str">
        <f t="shared" si="180"/>
        <v>F</v>
      </c>
      <c r="BW90" s="61" t="str">
        <f t="shared" si="181"/>
        <v>F</v>
      </c>
      <c r="BX90" s="61" t="str">
        <f t="shared" si="182"/>
        <v>F</v>
      </c>
      <c r="BY90" s="61" t="str">
        <f t="shared" si="183"/>
        <v>F</v>
      </c>
      <c r="BZ90" s="61" t="str">
        <f t="shared" si="184"/>
        <v>F</v>
      </c>
      <c r="CA90" s="61" t="str">
        <f t="shared" si="185"/>
        <v>F</v>
      </c>
      <c r="CB90" s="61" t="str">
        <f t="shared" si="186"/>
        <v>F</v>
      </c>
      <c r="CC90" s="61" t="str">
        <f t="shared" si="187"/>
        <v>F</v>
      </c>
      <c r="CD90" s="61" t="str">
        <f t="shared" si="188"/>
        <v>F</v>
      </c>
      <c r="CE90" s="61" t="str">
        <f t="shared" si="189"/>
        <v>F</v>
      </c>
      <c r="CF90" s="61" t="str">
        <f t="shared" si="190"/>
        <v>F</v>
      </c>
      <c r="CG90" s="61" t="str">
        <f t="shared" si="191"/>
        <v>F</v>
      </c>
      <c r="CH90" s="61" t="str">
        <f t="shared" si="192"/>
        <v>F</v>
      </c>
      <c r="CI90" s="61" t="str">
        <f t="shared" si="193"/>
        <v>F</v>
      </c>
      <c r="CJ90" s="61" t="str">
        <f t="shared" si="194"/>
        <v>F</v>
      </c>
      <c r="CK90" s="61" t="str">
        <f t="shared" si="195"/>
        <v>F</v>
      </c>
      <c r="CL90" s="61" t="str">
        <f t="shared" si="196"/>
        <v>F</v>
      </c>
      <c r="CM90" s="61" t="str">
        <f t="shared" si="197"/>
        <v>F</v>
      </c>
      <c r="CN90" s="61" t="str">
        <f t="shared" si="198"/>
        <v>F</v>
      </c>
    </row>
    <row r="91" spans="14:92" ht="12.75" hidden="1" customHeight="1" x14ac:dyDescent="0.25">
      <c r="R91" s="62">
        <v>7</v>
      </c>
      <c r="S91" s="67" t="str">
        <f t="shared" ref="S91:S94" si="255">IF(S70&lt;2,IF(S50=0,"F","_"),"_")</f>
        <v>F</v>
      </c>
      <c r="T91" s="67" t="str">
        <f t="shared" ref="T91:T94" si="256">IF(S70&lt;2,IF(T50=0,"F","_"),"_")</f>
        <v>F</v>
      </c>
      <c r="U91" s="67" t="str">
        <f t="shared" ref="U91:U94" si="257">IF(S70&lt;2,IF(U50=0,"F","_"),"_")</f>
        <v>F</v>
      </c>
      <c r="V91" s="67" t="str">
        <f t="shared" ref="V91:V94" si="258">IF(S70&lt;2,IF(V50=0,"F","_"),"_")</f>
        <v>F</v>
      </c>
      <c r="W91" s="67" t="str">
        <f t="shared" ref="W91:W94" si="259">IF(W70&lt;2,IF(W50=0,"F","_"),"_")</f>
        <v>F</v>
      </c>
      <c r="X91" s="67" t="str">
        <f t="shared" ref="X91:X94" si="260">IF(W70&lt;2,IF(X50=0,"F","_"),"_")</f>
        <v>F</v>
      </c>
      <c r="Y91" s="67" t="str">
        <f t="shared" ref="Y91:Y94" si="261">IF(W70&lt;2,IF(Y50=0,"F","_"),"_")</f>
        <v>F</v>
      </c>
      <c r="Z91" s="67" t="str">
        <f t="shared" ref="Z91:Z94" si="262">IF(W70&lt;2,IF(Z50=0,"F","_"),"_")</f>
        <v>F</v>
      </c>
      <c r="AC91" s="67" t="str">
        <f t="shared" ref="AC91:AC94" si="263">IF(AC70&lt;2,IF(AC50=0,"F","_"),"_")</f>
        <v>F</v>
      </c>
      <c r="AD91" s="67" t="str">
        <f t="shared" ref="AD91:AD94" si="264">IF(AC70&lt;2,IF(AD50=0,"F","_"),"_")</f>
        <v>F</v>
      </c>
      <c r="AE91" s="67" t="str">
        <f t="shared" ref="AE91:AE94" si="265">IF(AC70&lt;2,IF(AE50=0,"F","_"),"_")</f>
        <v>F</v>
      </c>
      <c r="AF91" s="67" t="str">
        <f t="shared" ref="AF91:AF94" si="266">IF(AC70&lt;2,IF(AF50=0,"F","_"),"_")</f>
        <v>F</v>
      </c>
      <c r="AG91" s="77" t="str">
        <f t="shared" si="147"/>
        <v>F</v>
      </c>
      <c r="AH91" s="77" t="str">
        <f t="shared" si="148"/>
        <v>F</v>
      </c>
      <c r="AI91" s="77" t="str">
        <f t="shared" si="149"/>
        <v>F</v>
      </c>
      <c r="AJ91" s="77" t="str">
        <f t="shared" si="150"/>
        <v>F</v>
      </c>
      <c r="AK91" s="67" t="str">
        <f t="shared" ref="AK91:AK94" si="267">IF(AK70&lt;1,IF(AK50=0,"F","_"),"_")</f>
        <v>F</v>
      </c>
      <c r="AL91" s="67" t="str">
        <f t="shared" ref="AL91:AL94" si="268">IF(AK70&lt;1,IF(AL50=0,"F","_"),"_")</f>
        <v>F</v>
      </c>
      <c r="AM91" s="67" t="str">
        <f t="shared" ref="AM91:AM94" si="269">IF(AK70&lt;1,IF(AM50=0,"F","_"),"_")</f>
        <v>F</v>
      </c>
      <c r="AN91" s="67" t="str">
        <f t="shared" ref="AN91:AN94" si="270">IF(AK70&lt;1,IF(AN50=0,"F","_"),"_")</f>
        <v>F</v>
      </c>
      <c r="AO91" s="67" t="str">
        <f t="shared" ref="AO91:AO94" si="271">IF(AO70&lt;2,IF(AO50=0,"F","_"),"_")</f>
        <v>F</v>
      </c>
      <c r="AP91" s="67" t="str">
        <f t="shared" ref="AP91:AP94" si="272">IF(AO70&lt;2,IF(AP50=0,"F","_"),"_")</f>
        <v>F</v>
      </c>
      <c r="AQ91" s="67" t="str">
        <f t="shared" ref="AQ91:AQ94" si="273">IF(AO70&lt;2,IF(AQ50=0,"F","_"),"_")</f>
        <v>F</v>
      </c>
      <c r="AR91" s="67" t="str">
        <f t="shared" ref="AR91:AR94" si="274">IF(AO70&lt;2,IF(AR50=0,"F","_"),"_")</f>
        <v>F</v>
      </c>
      <c r="AS91" s="67" t="str">
        <f t="shared" ref="AS91:AS94" si="275">IF(AS70&lt;2,IF(AS50=0,"F","_"),"_")</f>
        <v>F</v>
      </c>
      <c r="AT91" s="67" t="str">
        <f t="shared" ref="AT91:AT94" si="276">IF(AS70&lt;2,IF(AT50=0,"F","_"),"_")</f>
        <v>F</v>
      </c>
      <c r="AU91" s="67" t="str">
        <f t="shared" ref="AU91:AU94" si="277">IF(AS70&lt;2,IF(AU50=0,"F","_"),"_")</f>
        <v>F</v>
      </c>
      <c r="AV91" s="67" t="str">
        <f t="shared" ref="AV91:AV94" si="278">IF(AS70&lt;2,IF(AV50=0,"F","_"),"_")</f>
        <v>F</v>
      </c>
      <c r="AY91" s="67" t="str">
        <f t="shared" ref="AY91:AY94" si="279">IF(AY70&lt;2,IF(AY50=0,"F","_"),"_")</f>
        <v>F</v>
      </c>
      <c r="AZ91" s="67" t="str">
        <f t="shared" ref="AZ91:AZ94" si="280">IF(AY70&lt;2,IF(AZ50=0,"F","_"),"_")</f>
        <v>F</v>
      </c>
      <c r="BA91" s="67" t="str">
        <f t="shared" ref="BA91:BA94" si="281">IF(AY70&lt;2,IF(BA50=0,"F","_"),"_")</f>
        <v>F</v>
      </c>
      <c r="BB91" s="67" t="str">
        <f t="shared" ref="BB91:BB94" si="282">IF(AY70&lt;2,IF(BB50=0,"F","_"),"_")</f>
        <v>F</v>
      </c>
      <c r="BC91" s="67" t="str">
        <f t="shared" ref="BC91:BC94" si="283">IF(BC70&lt;1,IF(BC50=0,"F","_"),"_")</f>
        <v>F</v>
      </c>
      <c r="BD91" s="67" t="str">
        <f t="shared" ref="BD91:BD94" si="284">IF(BC70&lt;1,IF(BD50=0,"F","_"),"_")</f>
        <v>F</v>
      </c>
      <c r="BE91" s="67" t="str">
        <f t="shared" ref="BE91:BE94" si="285">IF(BC70&lt;1,IF(BE50=0,"F","_"),"_")</f>
        <v>F</v>
      </c>
      <c r="BF91" s="67" t="str">
        <f t="shared" ref="BF91:BF94" si="286">IF(BC70&lt;1,IF(BF50=0,"F","_"),"_")</f>
        <v>F</v>
      </c>
      <c r="BG91" s="67" t="str">
        <f t="shared" ref="BG91:BG94" si="287">IF(BG70&lt;1,IF(BG50=0,"F","_"),"_")</f>
        <v>F</v>
      </c>
      <c r="BH91" s="67" t="str">
        <f t="shared" ref="BH91:BH94" si="288">IF(BG70&lt;1,IF(BH50=0,"F","_"),"_")</f>
        <v>F</v>
      </c>
      <c r="BI91" s="67" t="str">
        <f t="shared" ref="BI91:BI94" si="289">IF(BG70&lt;1,IF(BI50=0,"F","_"),"_")</f>
        <v>F</v>
      </c>
      <c r="BJ91" s="67" t="str">
        <f t="shared" ref="BJ91:BJ94" si="290">IF(BG70&lt;1,IF(BJ50=0,"F","_"),"_")</f>
        <v>F</v>
      </c>
      <c r="BK91" s="68" t="str">
        <f t="shared" ref="BK91:BK94" si="291">IF(BK70&lt;1,IF(BK50=0,"F","_"),"_")</f>
        <v>F</v>
      </c>
      <c r="BL91" s="68" t="str">
        <f t="shared" ref="BL91:BL94" si="292">IF(BK70&lt;1,IF(BL50=0,"F","_"),"_")</f>
        <v>F</v>
      </c>
      <c r="BM91" s="68" t="str">
        <f t="shared" ref="BM91:BM94" si="293">IF(BK70&lt;1,IF(BM50=0,"F","_"),"_")</f>
        <v>F</v>
      </c>
      <c r="BN91" s="68" t="str">
        <f t="shared" ref="BN91:BN94" si="294">IF(BK70&lt;1,IF(BN50=0,"F","_"),"_")</f>
        <v>F</v>
      </c>
      <c r="BO91" s="61" t="str">
        <f t="shared" ref="BO91:BO94" si="295">IF(BO65&lt;3,IF(BO45=0,"F","_"),"_")</f>
        <v>F</v>
      </c>
      <c r="BP91" s="61" t="str">
        <f t="shared" ref="BP91:BP94" si="296">IF(BO65&lt;3,IF(BP45=0,"F","_"),"_")</f>
        <v>F</v>
      </c>
      <c r="BQ91" s="61" t="str">
        <f t="shared" ref="BQ91:BQ94" si="297">IF(BO65&lt;3,IF(BQ45=0,"F","_"),"_")</f>
        <v>F</v>
      </c>
      <c r="BR91" s="61" t="str">
        <f t="shared" ref="BR91:BR94" si="298">IF(BO65&lt;3,IF(BR45=0,"F","_"),"_")</f>
        <v>F</v>
      </c>
      <c r="BU91" s="61" t="str">
        <f t="shared" si="179"/>
        <v>F</v>
      </c>
      <c r="BV91" s="61" t="str">
        <f t="shared" si="180"/>
        <v>F</v>
      </c>
      <c r="BW91" s="61" t="str">
        <f t="shared" si="181"/>
        <v>F</v>
      </c>
      <c r="BX91" s="61" t="str">
        <f t="shared" si="182"/>
        <v>F</v>
      </c>
      <c r="BY91" s="61" t="str">
        <f t="shared" si="183"/>
        <v>F</v>
      </c>
      <c r="BZ91" s="61" t="str">
        <f t="shared" si="184"/>
        <v>F</v>
      </c>
      <c r="CA91" s="61" t="str">
        <f t="shared" si="185"/>
        <v>F</v>
      </c>
      <c r="CB91" s="61" t="str">
        <f t="shared" si="186"/>
        <v>F</v>
      </c>
      <c r="CC91" s="61" t="str">
        <f t="shared" si="187"/>
        <v>F</v>
      </c>
      <c r="CD91" s="61" t="str">
        <f t="shared" si="188"/>
        <v>F</v>
      </c>
      <c r="CE91" s="61" t="str">
        <f t="shared" si="189"/>
        <v>F</v>
      </c>
      <c r="CF91" s="61" t="str">
        <f t="shared" si="190"/>
        <v>F</v>
      </c>
      <c r="CG91" s="61" t="str">
        <f t="shared" si="191"/>
        <v>F</v>
      </c>
      <c r="CH91" s="61" t="str">
        <f t="shared" si="192"/>
        <v>F</v>
      </c>
      <c r="CI91" s="61" t="str">
        <f t="shared" si="193"/>
        <v>F</v>
      </c>
      <c r="CJ91" s="61" t="str">
        <f t="shared" si="194"/>
        <v>F</v>
      </c>
      <c r="CK91" s="61" t="str">
        <f t="shared" si="195"/>
        <v>F</v>
      </c>
      <c r="CL91" s="61" t="str">
        <f t="shared" si="196"/>
        <v>F</v>
      </c>
      <c r="CM91" s="61" t="str">
        <f t="shared" si="197"/>
        <v>F</v>
      </c>
      <c r="CN91" s="61" t="str">
        <f t="shared" si="198"/>
        <v>F</v>
      </c>
    </row>
    <row r="92" spans="14:92" ht="12.75" hidden="1" customHeight="1" x14ac:dyDescent="0.25">
      <c r="R92" s="62">
        <v>8</v>
      </c>
      <c r="S92" s="67" t="str">
        <f t="shared" si="255"/>
        <v>F</v>
      </c>
      <c r="T92" s="67" t="str">
        <f t="shared" si="256"/>
        <v>F</v>
      </c>
      <c r="U92" s="67" t="str">
        <f t="shared" si="257"/>
        <v>F</v>
      </c>
      <c r="V92" s="67" t="str">
        <f t="shared" si="258"/>
        <v>F</v>
      </c>
      <c r="W92" s="67" t="str">
        <f t="shared" si="259"/>
        <v>F</v>
      </c>
      <c r="X92" s="67" t="str">
        <f t="shared" si="260"/>
        <v>F</v>
      </c>
      <c r="Y92" s="67" t="str">
        <f t="shared" si="261"/>
        <v>F</v>
      </c>
      <c r="Z92" s="67" t="str">
        <f t="shared" si="262"/>
        <v>F</v>
      </c>
      <c r="AC92" s="67" t="str">
        <f t="shared" si="263"/>
        <v>F</v>
      </c>
      <c r="AD92" s="67" t="str">
        <f t="shared" si="264"/>
        <v>F</v>
      </c>
      <c r="AE92" s="67" t="str">
        <f t="shared" si="265"/>
        <v>F</v>
      </c>
      <c r="AF92" s="67" t="str">
        <f t="shared" si="266"/>
        <v>F</v>
      </c>
      <c r="AG92" s="77" t="str">
        <f t="shared" si="147"/>
        <v>F</v>
      </c>
      <c r="AH92" s="77" t="str">
        <f t="shared" si="148"/>
        <v>F</v>
      </c>
      <c r="AI92" s="77" t="str">
        <f t="shared" si="149"/>
        <v>F</v>
      </c>
      <c r="AJ92" s="77" t="str">
        <f t="shared" si="150"/>
        <v>F</v>
      </c>
      <c r="AK92" s="67" t="str">
        <f t="shared" si="267"/>
        <v>F</v>
      </c>
      <c r="AL92" s="67" t="str">
        <f t="shared" si="268"/>
        <v>F</v>
      </c>
      <c r="AM92" s="67" t="str">
        <f t="shared" si="269"/>
        <v>F</v>
      </c>
      <c r="AN92" s="67" t="str">
        <f t="shared" si="270"/>
        <v>F</v>
      </c>
      <c r="AO92" s="67" t="str">
        <f t="shared" si="271"/>
        <v>F</v>
      </c>
      <c r="AP92" s="67" t="str">
        <f t="shared" si="272"/>
        <v>F</v>
      </c>
      <c r="AQ92" s="67" t="str">
        <f t="shared" si="273"/>
        <v>F</v>
      </c>
      <c r="AR92" s="67" t="str">
        <f t="shared" si="274"/>
        <v>F</v>
      </c>
      <c r="AS92" s="67" t="str">
        <f t="shared" si="275"/>
        <v>F</v>
      </c>
      <c r="AT92" s="67" t="str">
        <f t="shared" si="276"/>
        <v>F</v>
      </c>
      <c r="AU92" s="67" t="str">
        <f t="shared" si="277"/>
        <v>F</v>
      </c>
      <c r="AV92" s="67" t="str">
        <f t="shared" si="278"/>
        <v>F</v>
      </c>
      <c r="AY92" s="67" t="str">
        <f t="shared" si="279"/>
        <v>F</v>
      </c>
      <c r="AZ92" s="67" t="str">
        <f t="shared" si="280"/>
        <v>F</v>
      </c>
      <c r="BA92" s="67" t="str">
        <f t="shared" si="281"/>
        <v>F</v>
      </c>
      <c r="BB92" s="67" t="str">
        <f t="shared" si="282"/>
        <v>F</v>
      </c>
      <c r="BC92" s="67" t="str">
        <f t="shared" si="283"/>
        <v>F</v>
      </c>
      <c r="BD92" s="67" t="str">
        <f t="shared" si="284"/>
        <v>F</v>
      </c>
      <c r="BE92" s="67" t="str">
        <f t="shared" si="285"/>
        <v>F</v>
      </c>
      <c r="BF92" s="67" t="str">
        <f t="shared" si="286"/>
        <v>F</v>
      </c>
      <c r="BG92" s="67" t="str">
        <f t="shared" si="287"/>
        <v>F</v>
      </c>
      <c r="BH92" s="67" t="str">
        <f t="shared" si="288"/>
        <v>F</v>
      </c>
      <c r="BI92" s="67" t="str">
        <f t="shared" si="289"/>
        <v>F</v>
      </c>
      <c r="BJ92" s="67" t="str">
        <f t="shared" si="290"/>
        <v>F</v>
      </c>
      <c r="BK92" s="68" t="str">
        <f t="shared" si="291"/>
        <v>F</v>
      </c>
      <c r="BL92" s="68" t="str">
        <f t="shared" si="292"/>
        <v>F</v>
      </c>
      <c r="BM92" s="68" t="str">
        <f t="shared" si="293"/>
        <v>F</v>
      </c>
      <c r="BN92" s="68" t="str">
        <f t="shared" si="294"/>
        <v>F</v>
      </c>
      <c r="BO92" s="61" t="str">
        <f t="shared" si="295"/>
        <v>F</v>
      </c>
      <c r="BP92" s="61" t="str">
        <f t="shared" si="296"/>
        <v>F</v>
      </c>
      <c r="BQ92" s="61" t="str">
        <f t="shared" si="297"/>
        <v>F</v>
      </c>
      <c r="BR92" s="61" t="str">
        <f t="shared" si="298"/>
        <v>F</v>
      </c>
      <c r="BU92" s="61" t="str">
        <f t="shared" si="179"/>
        <v>F</v>
      </c>
      <c r="BV92" s="61" t="str">
        <f t="shared" si="180"/>
        <v>F</v>
      </c>
      <c r="BW92" s="61" t="str">
        <f t="shared" si="181"/>
        <v>F</v>
      </c>
      <c r="BX92" s="61" t="str">
        <f t="shared" si="182"/>
        <v>F</v>
      </c>
      <c r="BY92" s="61" t="str">
        <f t="shared" si="183"/>
        <v>F</v>
      </c>
      <c r="BZ92" s="61" t="str">
        <f t="shared" si="184"/>
        <v>F</v>
      </c>
      <c r="CA92" s="61" t="str">
        <f t="shared" si="185"/>
        <v>F</v>
      </c>
      <c r="CB92" s="61" t="str">
        <f t="shared" si="186"/>
        <v>F</v>
      </c>
      <c r="CC92" s="61" t="str">
        <f t="shared" si="187"/>
        <v>F</v>
      </c>
      <c r="CD92" s="61" t="str">
        <f t="shared" si="188"/>
        <v>F</v>
      </c>
      <c r="CE92" s="61" t="str">
        <f t="shared" si="189"/>
        <v>F</v>
      </c>
      <c r="CF92" s="61" t="str">
        <f t="shared" si="190"/>
        <v>F</v>
      </c>
      <c r="CG92" s="61" t="str">
        <f t="shared" si="191"/>
        <v>F</v>
      </c>
      <c r="CH92" s="61" t="str">
        <f t="shared" si="192"/>
        <v>F</v>
      </c>
      <c r="CI92" s="61" t="str">
        <f t="shared" si="193"/>
        <v>F</v>
      </c>
      <c r="CJ92" s="61" t="str">
        <f t="shared" si="194"/>
        <v>F</v>
      </c>
      <c r="CK92" s="61" t="str">
        <f t="shared" si="195"/>
        <v>F</v>
      </c>
      <c r="CL92" s="61" t="str">
        <f t="shared" si="196"/>
        <v>F</v>
      </c>
      <c r="CM92" s="61" t="str">
        <f t="shared" si="197"/>
        <v>F</v>
      </c>
      <c r="CN92" s="61" t="str">
        <f t="shared" si="198"/>
        <v>F</v>
      </c>
    </row>
    <row r="93" spans="14:92" ht="12.75" hidden="1" customHeight="1" x14ac:dyDescent="0.25">
      <c r="R93" s="62">
        <v>9</v>
      </c>
      <c r="S93" s="67" t="str">
        <f t="shared" si="255"/>
        <v>F</v>
      </c>
      <c r="T93" s="67" t="str">
        <f t="shared" si="256"/>
        <v>F</v>
      </c>
      <c r="U93" s="67" t="str">
        <f t="shared" si="257"/>
        <v>F</v>
      </c>
      <c r="V93" s="67" t="str">
        <f t="shared" si="258"/>
        <v>F</v>
      </c>
      <c r="W93" s="67" t="str">
        <f t="shared" si="259"/>
        <v>F</v>
      </c>
      <c r="X93" s="67" t="str">
        <f t="shared" si="260"/>
        <v>F</v>
      </c>
      <c r="Y93" s="67" t="str">
        <f t="shared" si="261"/>
        <v>F</v>
      </c>
      <c r="Z93" s="67" t="str">
        <f t="shared" si="262"/>
        <v>F</v>
      </c>
      <c r="AC93" s="67" t="str">
        <f t="shared" si="263"/>
        <v>F</v>
      </c>
      <c r="AD93" s="67" t="str">
        <f t="shared" si="264"/>
        <v>F</v>
      </c>
      <c r="AE93" s="67" t="str">
        <f t="shared" si="265"/>
        <v>F</v>
      </c>
      <c r="AF93" s="67" t="str">
        <f t="shared" si="266"/>
        <v>F</v>
      </c>
      <c r="AG93" s="77" t="str">
        <f t="shared" si="147"/>
        <v>F</v>
      </c>
      <c r="AH93" s="77" t="str">
        <f t="shared" si="148"/>
        <v>F</v>
      </c>
      <c r="AI93" s="77" t="str">
        <f t="shared" si="149"/>
        <v>F</v>
      </c>
      <c r="AJ93" s="77" t="str">
        <f t="shared" si="150"/>
        <v>F</v>
      </c>
      <c r="AK93" s="67" t="str">
        <f t="shared" si="267"/>
        <v>F</v>
      </c>
      <c r="AL93" s="67" t="str">
        <f t="shared" si="268"/>
        <v>F</v>
      </c>
      <c r="AM93" s="67" t="str">
        <f t="shared" si="269"/>
        <v>F</v>
      </c>
      <c r="AN93" s="67" t="str">
        <f t="shared" si="270"/>
        <v>F</v>
      </c>
      <c r="AO93" s="67" t="str">
        <f t="shared" si="271"/>
        <v>F</v>
      </c>
      <c r="AP93" s="67" t="str">
        <f t="shared" si="272"/>
        <v>F</v>
      </c>
      <c r="AQ93" s="67" t="str">
        <f t="shared" si="273"/>
        <v>F</v>
      </c>
      <c r="AR93" s="67" t="str">
        <f t="shared" si="274"/>
        <v>F</v>
      </c>
      <c r="AS93" s="67" t="str">
        <f t="shared" si="275"/>
        <v>F</v>
      </c>
      <c r="AT93" s="67" t="str">
        <f t="shared" si="276"/>
        <v>F</v>
      </c>
      <c r="AU93" s="67" t="str">
        <f t="shared" si="277"/>
        <v>F</v>
      </c>
      <c r="AV93" s="67" t="str">
        <f t="shared" si="278"/>
        <v>F</v>
      </c>
      <c r="AY93" s="67" t="str">
        <f t="shared" si="279"/>
        <v>F</v>
      </c>
      <c r="AZ93" s="67" t="str">
        <f t="shared" si="280"/>
        <v>F</v>
      </c>
      <c r="BA93" s="67" t="str">
        <f t="shared" si="281"/>
        <v>F</v>
      </c>
      <c r="BB93" s="67" t="str">
        <f t="shared" si="282"/>
        <v>F</v>
      </c>
      <c r="BC93" s="67" t="str">
        <f t="shared" si="283"/>
        <v>F</v>
      </c>
      <c r="BD93" s="67" t="str">
        <f t="shared" si="284"/>
        <v>F</v>
      </c>
      <c r="BE93" s="67" t="str">
        <f t="shared" si="285"/>
        <v>F</v>
      </c>
      <c r="BF93" s="67" t="str">
        <f t="shared" si="286"/>
        <v>F</v>
      </c>
      <c r="BG93" s="67" t="str">
        <f t="shared" si="287"/>
        <v>F</v>
      </c>
      <c r="BH93" s="67" t="str">
        <f t="shared" si="288"/>
        <v>F</v>
      </c>
      <c r="BI93" s="67" t="str">
        <f t="shared" si="289"/>
        <v>F</v>
      </c>
      <c r="BJ93" s="67" t="str">
        <f t="shared" si="290"/>
        <v>F</v>
      </c>
      <c r="BK93" s="68" t="str">
        <f t="shared" si="291"/>
        <v>F</v>
      </c>
      <c r="BL93" s="68" t="str">
        <f t="shared" si="292"/>
        <v>F</v>
      </c>
      <c r="BM93" s="68" t="str">
        <f t="shared" si="293"/>
        <v>F</v>
      </c>
      <c r="BN93" s="68" t="str">
        <f t="shared" si="294"/>
        <v>F</v>
      </c>
      <c r="BO93" s="61" t="str">
        <f t="shared" si="295"/>
        <v>F</v>
      </c>
      <c r="BP93" s="61" t="str">
        <f t="shared" si="296"/>
        <v>F</v>
      </c>
      <c r="BQ93" s="61" t="str">
        <f t="shared" si="297"/>
        <v>F</v>
      </c>
      <c r="BR93" s="61" t="str">
        <f t="shared" si="298"/>
        <v>F</v>
      </c>
      <c r="BU93" s="61" t="str">
        <f t="shared" si="179"/>
        <v>F</v>
      </c>
      <c r="BV93" s="61" t="str">
        <f t="shared" si="180"/>
        <v>F</v>
      </c>
      <c r="BW93" s="61" t="str">
        <f t="shared" si="181"/>
        <v>F</v>
      </c>
      <c r="BX93" s="61" t="str">
        <f t="shared" si="182"/>
        <v>F</v>
      </c>
      <c r="BY93" s="61" t="str">
        <f t="shared" si="183"/>
        <v>F</v>
      </c>
      <c r="BZ93" s="61" t="str">
        <f t="shared" si="184"/>
        <v>F</v>
      </c>
      <c r="CA93" s="61" t="str">
        <f t="shared" si="185"/>
        <v>F</v>
      </c>
      <c r="CB93" s="61" t="str">
        <f t="shared" si="186"/>
        <v>F</v>
      </c>
      <c r="CC93" s="61" t="str">
        <f t="shared" si="187"/>
        <v>F</v>
      </c>
      <c r="CD93" s="61" t="str">
        <f t="shared" si="188"/>
        <v>F</v>
      </c>
      <c r="CE93" s="61" t="str">
        <f t="shared" si="189"/>
        <v>F</v>
      </c>
      <c r="CF93" s="61" t="str">
        <f t="shared" si="190"/>
        <v>F</v>
      </c>
      <c r="CG93" s="61" t="str">
        <f t="shared" si="191"/>
        <v>F</v>
      </c>
      <c r="CH93" s="61" t="str">
        <f t="shared" si="192"/>
        <v>F</v>
      </c>
      <c r="CI93" s="61" t="str">
        <f t="shared" si="193"/>
        <v>F</v>
      </c>
      <c r="CJ93" s="61" t="str">
        <f t="shared" si="194"/>
        <v>F</v>
      </c>
      <c r="CK93" s="61" t="str">
        <f t="shared" si="195"/>
        <v>F</v>
      </c>
      <c r="CL93" s="61" t="str">
        <f t="shared" si="196"/>
        <v>F</v>
      </c>
      <c r="CM93" s="61" t="str">
        <f t="shared" si="197"/>
        <v>F</v>
      </c>
      <c r="CN93" s="61" t="str">
        <f t="shared" si="198"/>
        <v>F</v>
      </c>
    </row>
    <row r="94" spans="14:92" ht="12.75" hidden="1" customHeight="1" x14ac:dyDescent="0.25">
      <c r="R94" s="62">
        <v>10</v>
      </c>
      <c r="S94" s="67" t="str">
        <f t="shared" si="255"/>
        <v>F</v>
      </c>
      <c r="T94" s="67" t="str">
        <f t="shared" si="256"/>
        <v>F</v>
      </c>
      <c r="U94" s="67" t="str">
        <f t="shared" si="257"/>
        <v>F</v>
      </c>
      <c r="V94" s="67" t="str">
        <f t="shared" si="258"/>
        <v>F</v>
      </c>
      <c r="W94" s="67" t="str">
        <f t="shared" si="259"/>
        <v>F</v>
      </c>
      <c r="X94" s="67" t="str">
        <f t="shared" si="260"/>
        <v>F</v>
      </c>
      <c r="Y94" s="67" t="str">
        <f t="shared" si="261"/>
        <v>F</v>
      </c>
      <c r="Z94" s="67" t="str">
        <f t="shared" si="262"/>
        <v>F</v>
      </c>
      <c r="AC94" s="67" t="str">
        <f t="shared" si="263"/>
        <v>F</v>
      </c>
      <c r="AD94" s="67" t="str">
        <f t="shared" si="264"/>
        <v>F</v>
      </c>
      <c r="AE94" s="67" t="str">
        <f t="shared" si="265"/>
        <v>F</v>
      </c>
      <c r="AF94" s="67" t="str">
        <f t="shared" si="266"/>
        <v>F</v>
      </c>
      <c r="AG94" s="77" t="str">
        <f t="shared" si="147"/>
        <v>F</v>
      </c>
      <c r="AH94" s="77" t="str">
        <f t="shared" si="148"/>
        <v>F</v>
      </c>
      <c r="AI94" s="77" t="str">
        <f t="shared" si="149"/>
        <v>F</v>
      </c>
      <c r="AJ94" s="77" t="str">
        <f t="shared" si="150"/>
        <v>F</v>
      </c>
      <c r="AK94" s="67" t="str">
        <f t="shared" si="267"/>
        <v>F</v>
      </c>
      <c r="AL94" s="67" t="str">
        <f t="shared" si="268"/>
        <v>F</v>
      </c>
      <c r="AM94" s="67" t="str">
        <f t="shared" si="269"/>
        <v>F</v>
      </c>
      <c r="AN94" s="67" t="str">
        <f t="shared" si="270"/>
        <v>F</v>
      </c>
      <c r="AO94" s="67" t="str">
        <f t="shared" si="271"/>
        <v>F</v>
      </c>
      <c r="AP94" s="67" t="str">
        <f t="shared" si="272"/>
        <v>F</v>
      </c>
      <c r="AQ94" s="67" t="str">
        <f t="shared" si="273"/>
        <v>F</v>
      </c>
      <c r="AR94" s="67" t="str">
        <f t="shared" si="274"/>
        <v>F</v>
      </c>
      <c r="AS94" s="67" t="str">
        <f t="shared" si="275"/>
        <v>F</v>
      </c>
      <c r="AT94" s="67" t="str">
        <f t="shared" si="276"/>
        <v>F</v>
      </c>
      <c r="AU94" s="67" t="str">
        <f t="shared" si="277"/>
        <v>F</v>
      </c>
      <c r="AV94" s="67" t="str">
        <f t="shared" si="278"/>
        <v>F</v>
      </c>
      <c r="AY94" s="67" t="str">
        <f t="shared" si="279"/>
        <v>F</v>
      </c>
      <c r="AZ94" s="67" t="str">
        <f t="shared" si="280"/>
        <v>F</v>
      </c>
      <c r="BA94" s="67" t="str">
        <f t="shared" si="281"/>
        <v>F</v>
      </c>
      <c r="BB94" s="67" t="str">
        <f t="shared" si="282"/>
        <v>F</v>
      </c>
      <c r="BC94" s="67" t="str">
        <f t="shared" si="283"/>
        <v>F</v>
      </c>
      <c r="BD94" s="67" t="str">
        <f t="shared" si="284"/>
        <v>F</v>
      </c>
      <c r="BE94" s="67" t="str">
        <f t="shared" si="285"/>
        <v>F</v>
      </c>
      <c r="BF94" s="67" t="str">
        <f t="shared" si="286"/>
        <v>F</v>
      </c>
      <c r="BG94" s="67" t="str">
        <f t="shared" si="287"/>
        <v>F</v>
      </c>
      <c r="BH94" s="67" t="str">
        <f t="shared" si="288"/>
        <v>F</v>
      </c>
      <c r="BI94" s="67" t="str">
        <f t="shared" si="289"/>
        <v>F</v>
      </c>
      <c r="BJ94" s="67" t="str">
        <f t="shared" si="290"/>
        <v>F</v>
      </c>
      <c r="BK94" s="68" t="str">
        <f t="shared" si="291"/>
        <v>F</v>
      </c>
      <c r="BL94" s="68" t="str">
        <f t="shared" si="292"/>
        <v>F</v>
      </c>
      <c r="BM94" s="68" t="str">
        <f t="shared" si="293"/>
        <v>F</v>
      </c>
      <c r="BN94" s="68" t="str">
        <f t="shared" si="294"/>
        <v>F</v>
      </c>
      <c r="BO94" s="61" t="str">
        <f t="shared" si="295"/>
        <v>F</v>
      </c>
      <c r="BP94" s="61" t="str">
        <f t="shared" si="296"/>
        <v>F</v>
      </c>
      <c r="BQ94" s="61" t="str">
        <f t="shared" si="297"/>
        <v>F</v>
      </c>
      <c r="BR94" s="61" t="str">
        <f t="shared" si="298"/>
        <v>F</v>
      </c>
      <c r="BU94" s="61" t="str">
        <f t="shared" si="179"/>
        <v>F</v>
      </c>
      <c r="BV94" s="61" t="str">
        <f t="shared" si="180"/>
        <v>F</v>
      </c>
      <c r="BW94" s="61" t="str">
        <f t="shared" si="181"/>
        <v>F</v>
      </c>
      <c r="BX94" s="61" t="str">
        <f t="shared" si="182"/>
        <v>F</v>
      </c>
      <c r="BY94" s="61" t="str">
        <f t="shared" si="183"/>
        <v>F</v>
      </c>
      <c r="BZ94" s="61" t="str">
        <f t="shared" si="184"/>
        <v>F</v>
      </c>
      <c r="CA94" s="61" t="str">
        <f t="shared" si="185"/>
        <v>F</v>
      </c>
      <c r="CB94" s="61" t="str">
        <f t="shared" si="186"/>
        <v>F</v>
      </c>
      <c r="CC94" s="61" t="str">
        <f t="shared" si="187"/>
        <v>F</v>
      </c>
      <c r="CD94" s="61" t="str">
        <f t="shared" si="188"/>
        <v>F</v>
      </c>
      <c r="CE94" s="61" t="str">
        <f t="shared" si="189"/>
        <v>F</v>
      </c>
      <c r="CF94" s="61" t="str">
        <f t="shared" si="190"/>
        <v>F</v>
      </c>
      <c r="CG94" s="61" t="str">
        <f t="shared" si="191"/>
        <v>F</v>
      </c>
      <c r="CH94" s="61" t="str">
        <f t="shared" si="192"/>
        <v>F</v>
      </c>
      <c r="CI94" s="61" t="str">
        <f t="shared" si="193"/>
        <v>F</v>
      </c>
      <c r="CJ94" s="61" t="str">
        <f t="shared" si="194"/>
        <v>F</v>
      </c>
      <c r="CK94" s="61" t="str">
        <f t="shared" si="195"/>
        <v>F</v>
      </c>
      <c r="CL94" s="61" t="str">
        <f t="shared" si="196"/>
        <v>F</v>
      </c>
      <c r="CM94" s="61" t="str">
        <f t="shared" si="197"/>
        <v>F</v>
      </c>
      <c r="CN94" s="61" t="str">
        <f t="shared" si="198"/>
        <v>F</v>
      </c>
    </row>
    <row r="95" spans="14:92" ht="12.75" hidden="1" customHeight="1" x14ac:dyDescent="0.25">
      <c r="R95" s="62">
        <v>11</v>
      </c>
      <c r="S95" s="61" t="str">
        <f t="shared" ref="S95:S102" si="299">IF(S69&lt;2,IF(S49=0,"F","_"),"_")</f>
        <v>F</v>
      </c>
      <c r="T95" s="61" t="str">
        <f t="shared" ref="T95:T102" si="300">IF(S69&lt;2,IF(T49=0,"F","_"),"_")</f>
        <v>F</v>
      </c>
      <c r="U95" s="61" t="str">
        <f t="shared" ref="U95:U102" si="301">IF(S69&lt;2,IF(U49=0,"F","_"),"_")</f>
        <v>F</v>
      </c>
      <c r="V95" s="61" t="str">
        <f t="shared" ref="V95:V102" si="302">IF(S69&lt;2,IF(V49=0,"F","_"),"_")</f>
        <v>F</v>
      </c>
      <c r="W95" s="61" t="str">
        <f t="shared" ref="W95:W102" si="303">IF(W69&lt;2,IF(W49=0,"F","_"),"_")</f>
        <v>F</v>
      </c>
      <c r="X95" s="61" t="str">
        <f t="shared" ref="X95:X102" si="304">IF(W69&lt;2,IF(X49=0,"F","_"),"_")</f>
        <v>F</v>
      </c>
      <c r="Y95" s="61" t="str">
        <f t="shared" ref="Y95:Y102" si="305">IF(W69&lt;2,IF(Y49=0,"F","_"),"_")</f>
        <v>F</v>
      </c>
      <c r="Z95" s="61" t="str">
        <f t="shared" ref="Z95:Z102" si="306">IF(W69&lt;2,IF(Z49=0,"F","_"),"_")</f>
        <v>F</v>
      </c>
      <c r="AC95" s="61" t="str">
        <f t="shared" ref="AC95:AC102" si="307">IF(AC69&lt;2,IF(AC49=0,"F","_"),"_")</f>
        <v>F</v>
      </c>
      <c r="AD95" s="61" t="str">
        <f t="shared" ref="AD95:AD102" si="308">IF(AC69&lt;2,IF(AD49=0,"F","_"),"_")</f>
        <v>F</v>
      </c>
      <c r="AE95" s="61" t="str">
        <f t="shared" ref="AE95:AE102" si="309">IF(AC69&lt;2,IF(AE49=0,"F","_"),"_")</f>
        <v>F</v>
      </c>
      <c r="AF95" s="61" t="str">
        <f t="shared" ref="AF95:AF102" si="310">IF(AC69&lt;2,IF(AF49=0,"F","_"),"_")</f>
        <v>F</v>
      </c>
      <c r="AG95" s="77" t="str">
        <f t="shared" si="147"/>
        <v>F</v>
      </c>
      <c r="AH95" s="77" t="str">
        <f t="shared" si="148"/>
        <v>F</v>
      </c>
      <c r="AI95" s="77" t="str">
        <f t="shared" si="149"/>
        <v>F</v>
      </c>
      <c r="AJ95" s="77" t="str">
        <f t="shared" si="150"/>
        <v>F</v>
      </c>
      <c r="AK95" s="61" t="str">
        <f t="shared" ref="AK95:AK102" si="311">IF(AK69&lt;1,IF(AK49=0,"F","_"),"_")</f>
        <v>F</v>
      </c>
      <c r="AL95" s="61" t="str">
        <f t="shared" ref="AL95:AL102" si="312">IF(AK69&lt;1,IF(AL49=0,"F","_"),"_")</f>
        <v>F</v>
      </c>
      <c r="AM95" s="61" t="str">
        <f t="shared" ref="AM95:AM102" si="313">IF(AK69&lt;1,IF(AM49=0,"F","_"),"_")</f>
        <v>F</v>
      </c>
      <c r="AN95" s="61" t="str">
        <f t="shared" ref="AN95:AN102" si="314">IF(AK69&lt;1,IF(AN49=0,"F","_"),"_")</f>
        <v>F</v>
      </c>
      <c r="AO95" s="61" t="str">
        <f t="shared" ref="AO95:AO102" si="315">IF(AO69&lt;2,IF(AO49=0,"F","_"),"_")</f>
        <v>F</v>
      </c>
      <c r="AP95" s="61" t="str">
        <f t="shared" ref="AP95:AP102" si="316">IF(AO69&lt;2,IF(AP49=0,"F","_"),"_")</f>
        <v>F</v>
      </c>
      <c r="AQ95" s="61" t="str">
        <f t="shared" ref="AQ95:AQ102" si="317">IF(AO69&lt;2,IF(AQ49=0,"F","_"),"_")</f>
        <v>F</v>
      </c>
      <c r="AR95" s="61" t="str">
        <f t="shared" ref="AR95:AR102" si="318">IF(AO69&lt;2,IF(AR49=0,"F","_"),"_")</f>
        <v>F</v>
      </c>
      <c r="AS95" s="61" t="str">
        <f t="shared" ref="AS95:AS102" si="319">IF(AS69&lt;1,IF(AS49=0,"F","_"),"_")</f>
        <v>F</v>
      </c>
      <c r="AT95" s="61" t="str">
        <f t="shared" ref="AT95:AT102" si="320">IF(AS69&lt;1,IF(AT49=0,"F","_"),"_")</f>
        <v>F</v>
      </c>
      <c r="AU95" s="61" t="str">
        <f t="shared" ref="AU95:AU102" si="321">IF(AS69&lt;1,IF(AU49=0,"F","_"),"_")</f>
        <v>F</v>
      </c>
      <c r="AV95" s="61" t="str">
        <f t="shared" ref="AV95:AV102" si="322">IF(AS69&lt;1,IF(AV49=0,"F","_"),"_")</f>
        <v>F</v>
      </c>
      <c r="AY95" s="61" t="str">
        <f t="shared" ref="AY95:AY102" si="323">IF(AY69&lt;1,IF(AY49=0,"F","_"),"_")</f>
        <v>F</v>
      </c>
      <c r="AZ95" s="61" t="str">
        <f t="shared" ref="AZ95:AZ102" si="324">IF(AY69&lt;1,IF(AZ49=0,"F","_"),"_")</f>
        <v>F</v>
      </c>
      <c r="BA95" s="61" t="str">
        <f t="shared" ref="BA95:BA102" si="325">IF(AY69&lt;1,IF(BA49=0,"F","_"),"_")</f>
        <v>F</v>
      </c>
      <c r="BB95" s="61" t="str">
        <f t="shared" ref="BB95:BB102" si="326">IF(AY69&lt;1,IF(BB49=0,"F","_"),"_")</f>
        <v>F</v>
      </c>
      <c r="BC95" s="61" t="str">
        <f t="shared" ref="BC95:BC102" si="327">IF(BC69&lt;2,IF(BC49=0,"F","_"),"_")</f>
        <v>F</v>
      </c>
      <c r="BD95" s="61" t="str">
        <f t="shared" ref="BD95:BD102" si="328">IF(BC69&lt;2,IF(BD49=0,"F","_"),"_")</f>
        <v>F</v>
      </c>
      <c r="BE95" s="61" t="str">
        <f t="shared" ref="BE95:BE102" si="329">IF(BC69&lt;2,IF(BE49=0,"F","_"),"_")</f>
        <v>F</v>
      </c>
      <c r="BF95" s="61" t="str">
        <f t="shared" ref="BF95:BF102" si="330">IF(BC69&lt;2,IF(BF49=0,"F","_"),"_")</f>
        <v>F</v>
      </c>
      <c r="BG95" s="61" t="str">
        <f t="shared" ref="BG95:BG102" si="331">IF(BG69&lt;1,IF(BG49=0,"F","_"),"_")</f>
        <v>F</v>
      </c>
      <c r="BH95" s="61" t="str">
        <f t="shared" ref="BH95:BH102" si="332">IF(BG69&lt;1,IF(BH49=0,"F","_"),"_")</f>
        <v>F</v>
      </c>
      <c r="BI95" s="61" t="str">
        <f t="shared" ref="BI95:BI102" si="333">IF(BG69&lt;1,IF(BI49=0,"F","_"),"_")</f>
        <v>F</v>
      </c>
      <c r="BJ95" s="61" t="str">
        <f t="shared" ref="BJ95:BJ102" si="334">IF(BG69&lt;1,IF(BJ49=0,"F","_"),"_")</f>
        <v>F</v>
      </c>
      <c r="BK95" s="61" t="str">
        <f t="shared" ref="BK95:BK102" si="335">IF(BK69&lt;2,IF(BK49=0,"F","_"),"_")</f>
        <v>F</v>
      </c>
      <c r="BL95" s="61" t="str">
        <f t="shared" ref="BL95:BL102" si="336">IF(BK69&lt;2,IF(BL49=0,"F","_"),"_")</f>
        <v>F</v>
      </c>
      <c r="BM95" s="61" t="str">
        <f t="shared" ref="BM95:BM102" si="337">IF(BK69&lt;2,IF(BM49=0,"F","_"),"_")</f>
        <v>F</v>
      </c>
      <c r="BN95" s="61" t="str">
        <f t="shared" ref="BN95:BN102" si="338">IF(BK69&lt;2,IF(BN49=0,"F","_"),"_")</f>
        <v>F</v>
      </c>
      <c r="BO95" s="61" t="str">
        <f t="shared" ref="BO95:BO102" si="339">IF(BO69&lt;1,IF(BO49=0,"F","_"),"_")</f>
        <v>F</v>
      </c>
      <c r="BP95" s="61" t="str">
        <f t="shared" ref="BP95:BP102" si="340">IF(BO69&lt;1,IF(BP49=0,"F","_"),"_")</f>
        <v>F</v>
      </c>
      <c r="BQ95" s="61" t="str">
        <f t="shared" ref="BQ95:BQ102" si="341">IF(BO69&lt;1,IF(BQ49=0,"F","_"),"_")</f>
        <v>F</v>
      </c>
      <c r="BR95" s="61" t="str">
        <f t="shared" ref="BR95:BR102" si="342">IF(BO69&lt;1,IF(BR49=0,"F","_"),"_")</f>
        <v>F</v>
      </c>
      <c r="BU95" s="61" t="str">
        <f t="shared" si="179"/>
        <v>F</v>
      </c>
      <c r="BV95" s="61" t="str">
        <f t="shared" si="180"/>
        <v>F</v>
      </c>
      <c r="BW95" s="61" t="str">
        <f t="shared" si="181"/>
        <v>F</v>
      </c>
      <c r="BX95" s="61" t="str">
        <f t="shared" si="182"/>
        <v>F</v>
      </c>
      <c r="BY95" s="61" t="str">
        <f t="shared" si="183"/>
        <v>F</v>
      </c>
      <c r="BZ95" s="61" t="str">
        <f t="shared" si="184"/>
        <v>F</v>
      </c>
      <c r="CA95" s="61" t="str">
        <f t="shared" si="185"/>
        <v>F</v>
      </c>
      <c r="CB95" s="61" t="str">
        <f t="shared" si="186"/>
        <v>F</v>
      </c>
      <c r="CC95" s="61" t="str">
        <f t="shared" si="187"/>
        <v>F</v>
      </c>
      <c r="CD95" s="61" t="str">
        <f t="shared" si="188"/>
        <v>F</v>
      </c>
      <c r="CE95" s="61" t="str">
        <f t="shared" si="189"/>
        <v>F</v>
      </c>
      <c r="CF95" s="61" t="str">
        <f t="shared" si="190"/>
        <v>F</v>
      </c>
      <c r="CG95" s="61" t="str">
        <f t="shared" si="191"/>
        <v>F</v>
      </c>
      <c r="CH95" s="61" t="str">
        <f t="shared" si="192"/>
        <v>F</v>
      </c>
      <c r="CI95" s="61" t="str">
        <f t="shared" si="193"/>
        <v>F</v>
      </c>
      <c r="CJ95" s="61" t="str">
        <f t="shared" si="194"/>
        <v>F</v>
      </c>
      <c r="CK95" s="61" t="str">
        <f t="shared" si="195"/>
        <v>F</v>
      </c>
      <c r="CL95" s="61" t="str">
        <f t="shared" si="196"/>
        <v>F</v>
      </c>
      <c r="CM95" s="61" t="str">
        <f t="shared" si="197"/>
        <v>F</v>
      </c>
      <c r="CN95" s="61" t="str">
        <f t="shared" si="198"/>
        <v>F</v>
      </c>
    </row>
    <row r="96" spans="14:92" ht="12.75" hidden="1" customHeight="1" x14ac:dyDescent="0.25">
      <c r="R96" s="62">
        <v>12</v>
      </c>
      <c r="S96" s="61" t="str">
        <f t="shared" si="299"/>
        <v>F</v>
      </c>
      <c r="T96" s="61" t="str">
        <f t="shared" si="300"/>
        <v>F</v>
      </c>
      <c r="U96" s="61" t="str">
        <f t="shared" si="301"/>
        <v>F</v>
      </c>
      <c r="V96" s="61" t="str">
        <f t="shared" si="302"/>
        <v>F</v>
      </c>
      <c r="W96" s="61" t="str">
        <f t="shared" si="303"/>
        <v>F</v>
      </c>
      <c r="X96" s="61" t="str">
        <f t="shared" si="304"/>
        <v>F</v>
      </c>
      <c r="Y96" s="61" t="str">
        <f t="shared" si="305"/>
        <v>F</v>
      </c>
      <c r="Z96" s="61" t="str">
        <f t="shared" si="306"/>
        <v>F</v>
      </c>
      <c r="AC96" s="61" t="str">
        <f t="shared" si="307"/>
        <v>F</v>
      </c>
      <c r="AD96" s="61" t="str">
        <f t="shared" si="308"/>
        <v>F</v>
      </c>
      <c r="AE96" s="61" t="str">
        <f t="shared" si="309"/>
        <v>F</v>
      </c>
      <c r="AF96" s="61" t="str">
        <f t="shared" si="310"/>
        <v>F</v>
      </c>
      <c r="AG96" s="77" t="str">
        <f t="shared" si="147"/>
        <v>F</v>
      </c>
      <c r="AH96" s="77" t="str">
        <f t="shared" si="148"/>
        <v>F</v>
      </c>
      <c r="AI96" s="77" t="str">
        <f t="shared" si="149"/>
        <v>F</v>
      </c>
      <c r="AJ96" s="77" t="str">
        <f t="shared" si="150"/>
        <v>F</v>
      </c>
      <c r="AK96" s="61" t="str">
        <f t="shared" si="311"/>
        <v>F</v>
      </c>
      <c r="AL96" s="61" t="str">
        <f t="shared" si="312"/>
        <v>F</v>
      </c>
      <c r="AM96" s="61" t="str">
        <f t="shared" si="313"/>
        <v>F</v>
      </c>
      <c r="AN96" s="61" t="str">
        <f t="shared" si="314"/>
        <v>F</v>
      </c>
      <c r="AO96" s="61" t="str">
        <f t="shared" si="315"/>
        <v>F</v>
      </c>
      <c r="AP96" s="61" t="str">
        <f t="shared" si="316"/>
        <v>F</v>
      </c>
      <c r="AQ96" s="61" t="str">
        <f t="shared" si="317"/>
        <v>F</v>
      </c>
      <c r="AR96" s="61" t="str">
        <f t="shared" si="318"/>
        <v>F</v>
      </c>
      <c r="AS96" s="61" t="str">
        <f t="shared" si="319"/>
        <v>F</v>
      </c>
      <c r="AT96" s="61" t="str">
        <f t="shared" si="320"/>
        <v>F</v>
      </c>
      <c r="AU96" s="61" t="str">
        <f t="shared" si="321"/>
        <v>F</v>
      </c>
      <c r="AV96" s="61" t="str">
        <f t="shared" si="322"/>
        <v>F</v>
      </c>
      <c r="AY96" s="61" t="str">
        <f t="shared" si="323"/>
        <v>F</v>
      </c>
      <c r="AZ96" s="61" t="str">
        <f t="shared" si="324"/>
        <v>F</v>
      </c>
      <c r="BA96" s="61" t="str">
        <f t="shared" si="325"/>
        <v>F</v>
      </c>
      <c r="BB96" s="61" t="str">
        <f t="shared" si="326"/>
        <v>F</v>
      </c>
      <c r="BC96" s="61" t="str">
        <f t="shared" si="327"/>
        <v>F</v>
      </c>
      <c r="BD96" s="61" t="str">
        <f t="shared" si="328"/>
        <v>F</v>
      </c>
      <c r="BE96" s="61" t="str">
        <f t="shared" si="329"/>
        <v>F</v>
      </c>
      <c r="BF96" s="61" t="str">
        <f t="shared" si="330"/>
        <v>F</v>
      </c>
      <c r="BG96" s="61" t="str">
        <f t="shared" si="331"/>
        <v>F</v>
      </c>
      <c r="BH96" s="61" t="str">
        <f t="shared" si="332"/>
        <v>F</v>
      </c>
      <c r="BI96" s="61" t="str">
        <f t="shared" si="333"/>
        <v>F</v>
      </c>
      <c r="BJ96" s="61" t="str">
        <f t="shared" si="334"/>
        <v>F</v>
      </c>
      <c r="BK96" s="61" t="str">
        <f t="shared" si="335"/>
        <v>F</v>
      </c>
      <c r="BL96" s="61" t="str">
        <f t="shared" si="336"/>
        <v>F</v>
      </c>
      <c r="BM96" s="61" t="str">
        <f t="shared" si="337"/>
        <v>F</v>
      </c>
      <c r="BN96" s="61" t="str">
        <f t="shared" si="338"/>
        <v>F</v>
      </c>
      <c r="BO96" s="61" t="str">
        <f t="shared" si="339"/>
        <v>F</v>
      </c>
      <c r="BP96" s="61" t="str">
        <f t="shared" si="340"/>
        <v>F</v>
      </c>
      <c r="BQ96" s="61" t="str">
        <f t="shared" si="341"/>
        <v>F</v>
      </c>
      <c r="BR96" s="61" t="str">
        <f t="shared" si="342"/>
        <v>F</v>
      </c>
      <c r="BU96" s="61" t="str">
        <f t="shared" si="179"/>
        <v>F</v>
      </c>
      <c r="BV96" s="61" t="str">
        <f t="shared" si="180"/>
        <v>F</v>
      </c>
      <c r="BW96" s="61" t="str">
        <f t="shared" si="181"/>
        <v>F</v>
      </c>
      <c r="BX96" s="61" t="str">
        <f t="shared" si="182"/>
        <v>F</v>
      </c>
      <c r="BY96" s="61" t="str">
        <f t="shared" si="183"/>
        <v>F</v>
      </c>
      <c r="BZ96" s="61" t="str">
        <f t="shared" si="184"/>
        <v>F</v>
      </c>
      <c r="CA96" s="61" t="str">
        <f t="shared" si="185"/>
        <v>F</v>
      </c>
      <c r="CB96" s="61" t="str">
        <f t="shared" si="186"/>
        <v>F</v>
      </c>
      <c r="CC96" s="61" t="str">
        <f t="shared" si="187"/>
        <v>F</v>
      </c>
      <c r="CD96" s="61" t="str">
        <f t="shared" si="188"/>
        <v>F</v>
      </c>
      <c r="CE96" s="61" t="str">
        <f t="shared" si="189"/>
        <v>F</v>
      </c>
      <c r="CF96" s="61" t="str">
        <f t="shared" si="190"/>
        <v>F</v>
      </c>
      <c r="CG96" s="61" t="str">
        <f t="shared" si="191"/>
        <v>F</v>
      </c>
      <c r="CH96" s="61" t="str">
        <f t="shared" si="192"/>
        <v>F</v>
      </c>
      <c r="CI96" s="61" t="str">
        <f t="shared" si="193"/>
        <v>F</v>
      </c>
      <c r="CJ96" s="61" t="str">
        <f t="shared" si="194"/>
        <v>F</v>
      </c>
      <c r="CK96" s="61" t="str">
        <f t="shared" si="195"/>
        <v>F</v>
      </c>
      <c r="CL96" s="61" t="str">
        <f t="shared" si="196"/>
        <v>F</v>
      </c>
      <c r="CM96" s="61" t="str">
        <f t="shared" si="197"/>
        <v>F</v>
      </c>
      <c r="CN96" s="61" t="str">
        <f t="shared" si="198"/>
        <v>F</v>
      </c>
    </row>
    <row r="97" spans="13:92" ht="12.75" hidden="1" customHeight="1" x14ac:dyDescent="0.25">
      <c r="R97" s="62">
        <v>13</v>
      </c>
      <c r="S97" s="61" t="str">
        <f t="shared" si="299"/>
        <v>F</v>
      </c>
      <c r="T97" s="61" t="str">
        <f t="shared" si="300"/>
        <v>F</v>
      </c>
      <c r="U97" s="61" t="str">
        <f t="shared" si="301"/>
        <v>F</v>
      </c>
      <c r="V97" s="61" t="str">
        <f t="shared" si="302"/>
        <v>F</v>
      </c>
      <c r="W97" s="61" t="str">
        <f t="shared" si="303"/>
        <v>F</v>
      </c>
      <c r="X97" s="61" t="str">
        <f t="shared" si="304"/>
        <v>F</v>
      </c>
      <c r="Y97" s="61" t="str">
        <f t="shared" si="305"/>
        <v>F</v>
      </c>
      <c r="Z97" s="61" t="str">
        <f t="shared" si="306"/>
        <v>F</v>
      </c>
      <c r="AC97" s="61" t="str">
        <f t="shared" si="307"/>
        <v>F</v>
      </c>
      <c r="AD97" s="61" t="str">
        <f t="shared" si="308"/>
        <v>F</v>
      </c>
      <c r="AE97" s="61" t="str">
        <f t="shared" si="309"/>
        <v>F</v>
      </c>
      <c r="AF97" s="61" t="str">
        <f t="shared" si="310"/>
        <v>F</v>
      </c>
      <c r="AG97" s="77" t="str">
        <f t="shared" si="147"/>
        <v>F</v>
      </c>
      <c r="AH97" s="77" t="str">
        <f t="shared" si="148"/>
        <v>F</v>
      </c>
      <c r="AI97" s="77" t="str">
        <f t="shared" si="149"/>
        <v>F</v>
      </c>
      <c r="AJ97" s="77" t="str">
        <f t="shared" si="150"/>
        <v>F</v>
      </c>
      <c r="AK97" s="61" t="str">
        <f t="shared" si="311"/>
        <v>F</v>
      </c>
      <c r="AL97" s="61" t="str">
        <f t="shared" si="312"/>
        <v>F</v>
      </c>
      <c r="AM97" s="61" t="str">
        <f t="shared" si="313"/>
        <v>F</v>
      </c>
      <c r="AN97" s="61" t="str">
        <f t="shared" si="314"/>
        <v>F</v>
      </c>
      <c r="AO97" s="61" t="str">
        <f t="shared" si="315"/>
        <v>F</v>
      </c>
      <c r="AP97" s="61" t="str">
        <f t="shared" si="316"/>
        <v>F</v>
      </c>
      <c r="AQ97" s="61" t="str">
        <f t="shared" si="317"/>
        <v>F</v>
      </c>
      <c r="AR97" s="61" t="str">
        <f t="shared" si="318"/>
        <v>F</v>
      </c>
      <c r="AS97" s="61" t="str">
        <f t="shared" si="319"/>
        <v>F</v>
      </c>
      <c r="AT97" s="61" t="str">
        <f t="shared" si="320"/>
        <v>F</v>
      </c>
      <c r="AU97" s="61" t="str">
        <f t="shared" si="321"/>
        <v>F</v>
      </c>
      <c r="AV97" s="61" t="str">
        <f t="shared" si="322"/>
        <v>F</v>
      </c>
      <c r="AY97" s="61" t="str">
        <f t="shared" si="323"/>
        <v>F</v>
      </c>
      <c r="AZ97" s="61" t="str">
        <f t="shared" si="324"/>
        <v>F</v>
      </c>
      <c r="BA97" s="61" t="str">
        <f t="shared" si="325"/>
        <v>F</v>
      </c>
      <c r="BB97" s="61" t="str">
        <f t="shared" si="326"/>
        <v>F</v>
      </c>
      <c r="BC97" s="61" t="str">
        <f t="shared" si="327"/>
        <v>F</v>
      </c>
      <c r="BD97" s="61" t="str">
        <f t="shared" si="328"/>
        <v>F</v>
      </c>
      <c r="BE97" s="61" t="str">
        <f t="shared" si="329"/>
        <v>F</v>
      </c>
      <c r="BF97" s="61" t="str">
        <f t="shared" si="330"/>
        <v>F</v>
      </c>
      <c r="BG97" s="61" t="str">
        <f t="shared" si="331"/>
        <v>F</v>
      </c>
      <c r="BH97" s="61" t="str">
        <f t="shared" si="332"/>
        <v>F</v>
      </c>
      <c r="BI97" s="61" t="str">
        <f t="shared" si="333"/>
        <v>F</v>
      </c>
      <c r="BJ97" s="61" t="str">
        <f t="shared" si="334"/>
        <v>F</v>
      </c>
      <c r="BK97" s="61" t="str">
        <f t="shared" si="335"/>
        <v>F</v>
      </c>
      <c r="BL97" s="61" t="str">
        <f t="shared" si="336"/>
        <v>F</v>
      </c>
      <c r="BM97" s="61" t="str">
        <f t="shared" si="337"/>
        <v>F</v>
      </c>
      <c r="BN97" s="61" t="str">
        <f t="shared" si="338"/>
        <v>F</v>
      </c>
      <c r="BO97" s="61" t="str">
        <f t="shared" si="339"/>
        <v>F</v>
      </c>
      <c r="BP97" s="61" t="str">
        <f t="shared" si="340"/>
        <v>F</v>
      </c>
      <c r="BQ97" s="61" t="str">
        <f t="shared" si="341"/>
        <v>F</v>
      </c>
      <c r="BR97" s="61" t="str">
        <f t="shared" si="342"/>
        <v>F</v>
      </c>
      <c r="BU97" s="61" t="str">
        <f t="shared" si="179"/>
        <v>F</v>
      </c>
      <c r="BV97" s="61" t="str">
        <f t="shared" si="180"/>
        <v>F</v>
      </c>
      <c r="BW97" s="61" t="str">
        <f t="shared" si="181"/>
        <v>F</v>
      </c>
      <c r="BX97" s="61" t="str">
        <f t="shared" si="182"/>
        <v>F</v>
      </c>
      <c r="BY97" s="61" t="str">
        <f t="shared" si="183"/>
        <v>F</v>
      </c>
      <c r="BZ97" s="61" t="str">
        <f t="shared" si="184"/>
        <v>F</v>
      </c>
      <c r="CA97" s="61" t="str">
        <f t="shared" si="185"/>
        <v>F</v>
      </c>
      <c r="CB97" s="61" t="str">
        <f t="shared" si="186"/>
        <v>F</v>
      </c>
      <c r="CC97" s="61" t="str">
        <f t="shared" si="187"/>
        <v>F</v>
      </c>
      <c r="CD97" s="61" t="str">
        <f t="shared" si="188"/>
        <v>F</v>
      </c>
      <c r="CE97" s="61" t="str">
        <f t="shared" si="189"/>
        <v>F</v>
      </c>
      <c r="CF97" s="61" t="str">
        <f t="shared" si="190"/>
        <v>F</v>
      </c>
      <c r="CG97" s="61" t="str">
        <f t="shared" si="191"/>
        <v>F</v>
      </c>
      <c r="CH97" s="61" t="str">
        <f t="shared" si="192"/>
        <v>F</v>
      </c>
      <c r="CI97" s="61" t="str">
        <f t="shared" si="193"/>
        <v>F</v>
      </c>
      <c r="CJ97" s="61" t="str">
        <f t="shared" si="194"/>
        <v>F</v>
      </c>
      <c r="CK97" s="61" t="str">
        <f t="shared" si="195"/>
        <v>F</v>
      </c>
      <c r="CL97" s="61" t="str">
        <f t="shared" si="196"/>
        <v>F</v>
      </c>
      <c r="CM97" s="61" t="str">
        <f t="shared" si="197"/>
        <v>F</v>
      </c>
      <c r="CN97" s="61" t="str">
        <f t="shared" si="198"/>
        <v>F</v>
      </c>
    </row>
    <row r="98" spans="13:92" ht="12.75" hidden="1" customHeight="1" x14ac:dyDescent="0.25">
      <c r="R98" s="62">
        <v>14</v>
      </c>
      <c r="S98" s="61" t="str">
        <f t="shared" si="299"/>
        <v>F</v>
      </c>
      <c r="T98" s="61" t="str">
        <f t="shared" si="300"/>
        <v>F</v>
      </c>
      <c r="U98" s="61" t="str">
        <f t="shared" si="301"/>
        <v>F</v>
      </c>
      <c r="V98" s="61" t="str">
        <f t="shared" si="302"/>
        <v>F</v>
      </c>
      <c r="W98" s="61" t="str">
        <f t="shared" si="303"/>
        <v>F</v>
      </c>
      <c r="X98" s="61" t="str">
        <f t="shared" si="304"/>
        <v>F</v>
      </c>
      <c r="Y98" s="61" t="str">
        <f t="shared" si="305"/>
        <v>F</v>
      </c>
      <c r="Z98" s="61" t="str">
        <f t="shared" si="306"/>
        <v>F</v>
      </c>
      <c r="AC98" s="61" t="str">
        <f t="shared" si="307"/>
        <v>F</v>
      </c>
      <c r="AD98" s="61" t="str">
        <f t="shared" si="308"/>
        <v>F</v>
      </c>
      <c r="AE98" s="61" t="str">
        <f t="shared" si="309"/>
        <v>F</v>
      </c>
      <c r="AF98" s="61" t="str">
        <f t="shared" si="310"/>
        <v>F</v>
      </c>
      <c r="AG98" s="77" t="str">
        <f t="shared" si="147"/>
        <v>F</v>
      </c>
      <c r="AH98" s="77" t="str">
        <f t="shared" si="148"/>
        <v>F</v>
      </c>
      <c r="AI98" s="77" t="str">
        <f t="shared" si="149"/>
        <v>F</v>
      </c>
      <c r="AJ98" s="77" t="str">
        <f t="shared" si="150"/>
        <v>F</v>
      </c>
      <c r="AK98" s="61" t="str">
        <f t="shared" si="311"/>
        <v>F</v>
      </c>
      <c r="AL98" s="61" t="str">
        <f t="shared" si="312"/>
        <v>F</v>
      </c>
      <c r="AM98" s="61" t="str">
        <f t="shared" si="313"/>
        <v>F</v>
      </c>
      <c r="AN98" s="61" t="str">
        <f t="shared" si="314"/>
        <v>F</v>
      </c>
      <c r="AO98" s="61" t="str">
        <f t="shared" si="315"/>
        <v>F</v>
      </c>
      <c r="AP98" s="61" t="str">
        <f t="shared" si="316"/>
        <v>F</v>
      </c>
      <c r="AQ98" s="61" t="str">
        <f t="shared" si="317"/>
        <v>F</v>
      </c>
      <c r="AR98" s="61" t="str">
        <f t="shared" si="318"/>
        <v>F</v>
      </c>
      <c r="AS98" s="61" t="str">
        <f t="shared" si="319"/>
        <v>F</v>
      </c>
      <c r="AT98" s="61" t="str">
        <f t="shared" si="320"/>
        <v>F</v>
      </c>
      <c r="AU98" s="61" t="str">
        <f t="shared" si="321"/>
        <v>F</v>
      </c>
      <c r="AV98" s="61" t="str">
        <f t="shared" si="322"/>
        <v>F</v>
      </c>
      <c r="AY98" s="61" t="str">
        <f t="shared" si="323"/>
        <v>F</v>
      </c>
      <c r="AZ98" s="61" t="str">
        <f t="shared" si="324"/>
        <v>F</v>
      </c>
      <c r="BA98" s="61" t="str">
        <f t="shared" si="325"/>
        <v>F</v>
      </c>
      <c r="BB98" s="61" t="str">
        <f t="shared" si="326"/>
        <v>F</v>
      </c>
      <c r="BC98" s="61" t="str">
        <f t="shared" si="327"/>
        <v>F</v>
      </c>
      <c r="BD98" s="61" t="str">
        <f t="shared" si="328"/>
        <v>F</v>
      </c>
      <c r="BE98" s="61" t="str">
        <f t="shared" si="329"/>
        <v>F</v>
      </c>
      <c r="BF98" s="61" t="str">
        <f t="shared" si="330"/>
        <v>F</v>
      </c>
      <c r="BG98" s="61" t="str">
        <f t="shared" si="331"/>
        <v>F</v>
      </c>
      <c r="BH98" s="61" t="str">
        <f t="shared" si="332"/>
        <v>F</v>
      </c>
      <c r="BI98" s="61" t="str">
        <f t="shared" si="333"/>
        <v>F</v>
      </c>
      <c r="BJ98" s="61" t="str">
        <f t="shared" si="334"/>
        <v>F</v>
      </c>
      <c r="BK98" s="61" t="str">
        <f t="shared" si="335"/>
        <v>F</v>
      </c>
      <c r="BL98" s="61" t="str">
        <f t="shared" si="336"/>
        <v>F</v>
      </c>
      <c r="BM98" s="61" t="str">
        <f t="shared" si="337"/>
        <v>F</v>
      </c>
      <c r="BN98" s="61" t="str">
        <f t="shared" si="338"/>
        <v>F</v>
      </c>
      <c r="BO98" s="61" t="str">
        <f t="shared" si="339"/>
        <v>F</v>
      </c>
      <c r="BP98" s="61" t="str">
        <f t="shared" si="340"/>
        <v>F</v>
      </c>
      <c r="BQ98" s="61" t="str">
        <f t="shared" si="341"/>
        <v>F</v>
      </c>
      <c r="BR98" s="61" t="str">
        <f t="shared" si="342"/>
        <v>F</v>
      </c>
      <c r="BU98" s="61" t="str">
        <f t="shared" si="179"/>
        <v>F</v>
      </c>
      <c r="BV98" s="61" t="str">
        <f t="shared" si="180"/>
        <v>F</v>
      </c>
      <c r="BW98" s="61" t="str">
        <f t="shared" si="181"/>
        <v>F</v>
      </c>
      <c r="BX98" s="61" t="str">
        <f t="shared" si="182"/>
        <v>F</v>
      </c>
      <c r="BY98" s="61" t="str">
        <f t="shared" si="183"/>
        <v>F</v>
      </c>
      <c r="BZ98" s="61" t="str">
        <f t="shared" si="184"/>
        <v>F</v>
      </c>
      <c r="CA98" s="61" t="str">
        <f t="shared" si="185"/>
        <v>F</v>
      </c>
      <c r="CB98" s="61" t="str">
        <f t="shared" si="186"/>
        <v>F</v>
      </c>
      <c r="CC98" s="61" t="str">
        <f t="shared" si="187"/>
        <v>F</v>
      </c>
      <c r="CD98" s="61" t="str">
        <f t="shared" si="188"/>
        <v>F</v>
      </c>
      <c r="CE98" s="61" t="str">
        <f t="shared" si="189"/>
        <v>F</v>
      </c>
      <c r="CF98" s="61" t="str">
        <f t="shared" si="190"/>
        <v>F</v>
      </c>
      <c r="CG98" s="61" t="str">
        <f t="shared" si="191"/>
        <v>F</v>
      </c>
      <c r="CH98" s="61" t="str">
        <f t="shared" si="192"/>
        <v>F</v>
      </c>
      <c r="CI98" s="61" t="str">
        <f t="shared" si="193"/>
        <v>F</v>
      </c>
      <c r="CJ98" s="61" t="str">
        <f t="shared" si="194"/>
        <v>F</v>
      </c>
      <c r="CK98" s="61" t="str">
        <f t="shared" si="195"/>
        <v>F</v>
      </c>
      <c r="CL98" s="61" t="str">
        <f t="shared" si="196"/>
        <v>F</v>
      </c>
      <c r="CM98" s="61" t="str">
        <f t="shared" si="197"/>
        <v>F</v>
      </c>
      <c r="CN98" s="61" t="str">
        <f t="shared" si="198"/>
        <v>F</v>
      </c>
    </row>
    <row r="99" spans="13:92" ht="12.75" hidden="1" customHeight="1" x14ac:dyDescent="0.25">
      <c r="R99" s="62">
        <v>15</v>
      </c>
      <c r="S99" s="61" t="str">
        <f t="shared" si="299"/>
        <v>F</v>
      </c>
      <c r="T99" s="61" t="str">
        <f t="shared" si="300"/>
        <v>F</v>
      </c>
      <c r="U99" s="61" t="str">
        <f t="shared" si="301"/>
        <v>F</v>
      </c>
      <c r="V99" s="61" t="str">
        <f t="shared" si="302"/>
        <v>F</v>
      </c>
      <c r="W99" s="61" t="str">
        <f t="shared" si="303"/>
        <v>F</v>
      </c>
      <c r="X99" s="61" t="str">
        <f t="shared" si="304"/>
        <v>F</v>
      </c>
      <c r="Y99" s="61" t="str">
        <f t="shared" si="305"/>
        <v>F</v>
      </c>
      <c r="Z99" s="61" t="str">
        <f t="shared" si="306"/>
        <v>F</v>
      </c>
      <c r="AC99" s="61" t="str">
        <f t="shared" si="307"/>
        <v>F</v>
      </c>
      <c r="AD99" s="61" t="str">
        <f t="shared" si="308"/>
        <v>F</v>
      </c>
      <c r="AE99" s="61" t="str">
        <f t="shared" si="309"/>
        <v>F</v>
      </c>
      <c r="AF99" s="61" t="str">
        <f t="shared" si="310"/>
        <v>F</v>
      </c>
      <c r="AG99" s="77" t="str">
        <f t="shared" si="147"/>
        <v>F</v>
      </c>
      <c r="AH99" s="77" t="str">
        <f t="shared" si="148"/>
        <v>F</v>
      </c>
      <c r="AI99" s="77" t="str">
        <f t="shared" si="149"/>
        <v>F</v>
      </c>
      <c r="AJ99" s="77" t="str">
        <f t="shared" si="150"/>
        <v>F</v>
      </c>
      <c r="AK99" s="61" t="str">
        <f t="shared" si="311"/>
        <v>F</v>
      </c>
      <c r="AL99" s="61" t="str">
        <f t="shared" si="312"/>
        <v>F</v>
      </c>
      <c r="AM99" s="61" t="str">
        <f t="shared" si="313"/>
        <v>F</v>
      </c>
      <c r="AN99" s="61" t="str">
        <f t="shared" si="314"/>
        <v>F</v>
      </c>
      <c r="AO99" s="61" t="str">
        <f t="shared" si="315"/>
        <v>F</v>
      </c>
      <c r="AP99" s="61" t="str">
        <f t="shared" si="316"/>
        <v>F</v>
      </c>
      <c r="AQ99" s="61" t="str">
        <f t="shared" si="317"/>
        <v>F</v>
      </c>
      <c r="AR99" s="61" t="str">
        <f t="shared" si="318"/>
        <v>F</v>
      </c>
      <c r="AS99" s="61" t="str">
        <f t="shared" si="319"/>
        <v>F</v>
      </c>
      <c r="AT99" s="61" t="str">
        <f t="shared" si="320"/>
        <v>F</v>
      </c>
      <c r="AU99" s="61" t="str">
        <f t="shared" si="321"/>
        <v>F</v>
      </c>
      <c r="AV99" s="61" t="str">
        <f t="shared" si="322"/>
        <v>F</v>
      </c>
      <c r="AY99" s="61" t="str">
        <f t="shared" si="323"/>
        <v>F</v>
      </c>
      <c r="AZ99" s="61" t="str">
        <f t="shared" si="324"/>
        <v>F</v>
      </c>
      <c r="BA99" s="61" t="str">
        <f t="shared" si="325"/>
        <v>F</v>
      </c>
      <c r="BB99" s="61" t="str">
        <f t="shared" si="326"/>
        <v>F</v>
      </c>
      <c r="BC99" s="61" t="str">
        <f t="shared" si="327"/>
        <v>F</v>
      </c>
      <c r="BD99" s="61" t="str">
        <f t="shared" si="328"/>
        <v>F</v>
      </c>
      <c r="BE99" s="61" t="str">
        <f t="shared" si="329"/>
        <v>F</v>
      </c>
      <c r="BF99" s="61" t="str">
        <f t="shared" si="330"/>
        <v>F</v>
      </c>
      <c r="BG99" s="61" t="str">
        <f t="shared" si="331"/>
        <v>F</v>
      </c>
      <c r="BH99" s="61" t="str">
        <f t="shared" si="332"/>
        <v>F</v>
      </c>
      <c r="BI99" s="61" t="str">
        <f t="shared" si="333"/>
        <v>F</v>
      </c>
      <c r="BJ99" s="61" t="str">
        <f t="shared" si="334"/>
        <v>F</v>
      </c>
      <c r="BK99" s="61" t="str">
        <f t="shared" si="335"/>
        <v>F</v>
      </c>
      <c r="BL99" s="61" t="str">
        <f t="shared" si="336"/>
        <v>F</v>
      </c>
      <c r="BM99" s="61" t="str">
        <f t="shared" si="337"/>
        <v>F</v>
      </c>
      <c r="BN99" s="61" t="str">
        <f t="shared" si="338"/>
        <v>F</v>
      </c>
      <c r="BO99" s="61" t="str">
        <f t="shared" si="339"/>
        <v>F</v>
      </c>
      <c r="BP99" s="61" t="str">
        <f t="shared" si="340"/>
        <v>F</v>
      </c>
      <c r="BQ99" s="61" t="str">
        <f t="shared" si="341"/>
        <v>F</v>
      </c>
      <c r="BR99" s="61" t="str">
        <f t="shared" si="342"/>
        <v>F</v>
      </c>
      <c r="BU99" s="61" t="str">
        <f t="shared" si="179"/>
        <v>F</v>
      </c>
      <c r="BV99" s="61" t="str">
        <f t="shared" si="180"/>
        <v>F</v>
      </c>
      <c r="BW99" s="61" t="str">
        <f t="shared" si="181"/>
        <v>F</v>
      </c>
      <c r="BX99" s="61" t="str">
        <f t="shared" si="182"/>
        <v>F</v>
      </c>
      <c r="BY99" s="61" t="str">
        <f t="shared" si="183"/>
        <v>F</v>
      </c>
      <c r="BZ99" s="61" t="str">
        <f t="shared" si="184"/>
        <v>F</v>
      </c>
      <c r="CA99" s="61" t="str">
        <f t="shared" si="185"/>
        <v>F</v>
      </c>
      <c r="CB99" s="61" t="str">
        <f t="shared" si="186"/>
        <v>F</v>
      </c>
      <c r="CC99" s="61" t="str">
        <f t="shared" si="187"/>
        <v>F</v>
      </c>
      <c r="CD99" s="61" t="str">
        <f t="shared" si="188"/>
        <v>F</v>
      </c>
      <c r="CE99" s="61" t="str">
        <f t="shared" si="189"/>
        <v>F</v>
      </c>
      <c r="CF99" s="61" t="str">
        <f t="shared" si="190"/>
        <v>F</v>
      </c>
      <c r="CG99" s="61" t="str">
        <f t="shared" si="191"/>
        <v>F</v>
      </c>
      <c r="CH99" s="61" t="str">
        <f t="shared" si="192"/>
        <v>F</v>
      </c>
      <c r="CI99" s="61" t="str">
        <f t="shared" si="193"/>
        <v>F</v>
      </c>
      <c r="CJ99" s="61" t="str">
        <f t="shared" si="194"/>
        <v>F</v>
      </c>
      <c r="CK99" s="61" t="str">
        <f t="shared" si="195"/>
        <v>F</v>
      </c>
      <c r="CL99" s="61" t="str">
        <f t="shared" si="196"/>
        <v>F</v>
      </c>
      <c r="CM99" s="61" t="str">
        <f t="shared" si="197"/>
        <v>F</v>
      </c>
      <c r="CN99" s="61" t="str">
        <f t="shared" si="198"/>
        <v>F</v>
      </c>
    </row>
    <row r="100" spans="13:92" ht="12.75" hidden="1" customHeight="1" x14ac:dyDescent="0.25">
      <c r="R100" s="62">
        <v>16</v>
      </c>
      <c r="S100" s="61" t="str">
        <f t="shared" si="299"/>
        <v>F</v>
      </c>
      <c r="T100" s="61" t="str">
        <f t="shared" si="300"/>
        <v>F</v>
      </c>
      <c r="U100" s="61" t="str">
        <f t="shared" si="301"/>
        <v>F</v>
      </c>
      <c r="V100" s="61" t="str">
        <f t="shared" si="302"/>
        <v>F</v>
      </c>
      <c r="W100" s="61" t="str">
        <f t="shared" si="303"/>
        <v>F</v>
      </c>
      <c r="X100" s="61" t="str">
        <f t="shared" si="304"/>
        <v>F</v>
      </c>
      <c r="Y100" s="61" t="str">
        <f t="shared" si="305"/>
        <v>F</v>
      </c>
      <c r="Z100" s="61" t="str">
        <f t="shared" si="306"/>
        <v>F</v>
      </c>
      <c r="AC100" s="61" t="str">
        <f t="shared" si="307"/>
        <v>F</v>
      </c>
      <c r="AD100" s="61" t="str">
        <f t="shared" si="308"/>
        <v>F</v>
      </c>
      <c r="AE100" s="61" t="str">
        <f t="shared" si="309"/>
        <v>F</v>
      </c>
      <c r="AF100" s="61" t="str">
        <f t="shared" si="310"/>
        <v>F</v>
      </c>
      <c r="AG100" s="77" t="str">
        <f t="shared" si="147"/>
        <v>F</v>
      </c>
      <c r="AH100" s="77" t="str">
        <f t="shared" si="148"/>
        <v>F</v>
      </c>
      <c r="AI100" s="77" t="str">
        <f t="shared" si="149"/>
        <v>F</v>
      </c>
      <c r="AJ100" s="77" t="str">
        <f t="shared" si="150"/>
        <v>F</v>
      </c>
      <c r="AK100" s="61" t="str">
        <f t="shared" si="311"/>
        <v>F</v>
      </c>
      <c r="AL100" s="61" t="str">
        <f t="shared" si="312"/>
        <v>F</v>
      </c>
      <c r="AM100" s="61" t="str">
        <f t="shared" si="313"/>
        <v>F</v>
      </c>
      <c r="AN100" s="61" t="str">
        <f t="shared" si="314"/>
        <v>F</v>
      </c>
      <c r="AO100" s="61" t="str">
        <f t="shared" si="315"/>
        <v>F</v>
      </c>
      <c r="AP100" s="61" t="str">
        <f t="shared" si="316"/>
        <v>F</v>
      </c>
      <c r="AQ100" s="61" t="str">
        <f t="shared" si="317"/>
        <v>F</v>
      </c>
      <c r="AR100" s="61" t="str">
        <f t="shared" si="318"/>
        <v>F</v>
      </c>
      <c r="AS100" s="61" t="str">
        <f t="shared" si="319"/>
        <v>F</v>
      </c>
      <c r="AT100" s="61" t="str">
        <f t="shared" si="320"/>
        <v>F</v>
      </c>
      <c r="AU100" s="61" t="str">
        <f t="shared" si="321"/>
        <v>F</v>
      </c>
      <c r="AV100" s="61" t="str">
        <f t="shared" si="322"/>
        <v>F</v>
      </c>
      <c r="AY100" s="61" t="str">
        <f t="shared" si="323"/>
        <v>F</v>
      </c>
      <c r="AZ100" s="61" t="str">
        <f t="shared" si="324"/>
        <v>F</v>
      </c>
      <c r="BA100" s="61" t="str">
        <f t="shared" si="325"/>
        <v>F</v>
      </c>
      <c r="BB100" s="61" t="str">
        <f t="shared" si="326"/>
        <v>F</v>
      </c>
      <c r="BC100" s="61" t="str">
        <f t="shared" si="327"/>
        <v>F</v>
      </c>
      <c r="BD100" s="61" t="str">
        <f t="shared" si="328"/>
        <v>F</v>
      </c>
      <c r="BE100" s="61" t="str">
        <f t="shared" si="329"/>
        <v>F</v>
      </c>
      <c r="BF100" s="61" t="str">
        <f t="shared" si="330"/>
        <v>F</v>
      </c>
      <c r="BG100" s="61" t="str">
        <f t="shared" si="331"/>
        <v>F</v>
      </c>
      <c r="BH100" s="61" t="str">
        <f t="shared" si="332"/>
        <v>F</v>
      </c>
      <c r="BI100" s="61" t="str">
        <f t="shared" si="333"/>
        <v>F</v>
      </c>
      <c r="BJ100" s="61" t="str">
        <f t="shared" si="334"/>
        <v>F</v>
      </c>
      <c r="BK100" s="61" t="str">
        <f t="shared" si="335"/>
        <v>F</v>
      </c>
      <c r="BL100" s="61" t="str">
        <f t="shared" si="336"/>
        <v>F</v>
      </c>
      <c r="BM100" s="61" t="str">
        <f t="shared" si="337"/>
        <v>F</v>
      </c>
      <c r="BN100" s="61" t="str">
        <f t="shared" si="338"/>
        <v>F</v>
      </c>
      <c r="BO100" s="61" t="str">
        <f t="shared" si="339"/>
        <v>F</v>
      </c>
      <c r="BP100" s="61" t="str">
        <f t="shared" si="340"/>
        <v>F</v>
      </c>
      <c r="BQ100" s="61" t="str">
        <f t="shared" si="341"/>
        <v>F</v>
      </c>
      <c r="BR100" s="61" t="str">
        <f t="shared" si="342"/>
        <v>F</v>
      </c>
      <c r="BU100" s="61" t="str">
        <f t="shared" si="179"/>
        <v>F</v>
      </c>
      <c r="BV100" s="61" t="str">
        <f t="shared" si="180"/>
        <v>F</v>
      </c>
      <c r="BW100" s="61" t="str">
        <f t="shared" si="181"/>
        <v>F</v>
      </c>
      <c r="BX100" s="61" t="str">
        <f t="shared" si="182"/>
        <v>F</v>
      </c>
      <c r="BY100" s="61" t="str">
        <f t="shared" si="183"/>
        <v>F</v>
      </c>
      <c r="BZ100" s="61" t="str">
        <f t="shared" si="184"/>
        <v>F</v>
      </c>
      <c r="CA100" s="61" t="str">
        <f t="shared" si="185"/>
        <v>F</v>
      </c>
      <c r="CB100" s="61" t="str">
        <f t="shared" si="186"/>
        <v>F</v>
      </c>
      <c r="CC100" s="61" t="str">
        <f t="shared" si="187"/>
        <v>F</v>
      </c>
      <c r="CD100" s="61" t="str">
        <f t="shared" si="188"/>
        <v>F</v>
      </c>
      <c r="CE100" s="61" t="str">
        <f t="shared" si="189"/>
        <v>F</v>
      </c>
      <c r="CF100" s="61" t="str">
        <f t="shared" si="190"/>
        <v>F</v>
      </c>
      <c r="CG100" s="61" t="str">
        <f t="shared" si="191"/>
        <v>F</v>
      </c>
      <c r="CH100" s="61" t="str">
        <f t="shared" si="192"/>
        <v>F</v>
      </c>
      <c r="CI100" s="61" t="str">
        <f t="shared" si="193"/>
        <v>F</v>
      </c>
      <c r="CJ100" s="61" t="str">
        <f t="shared" si="194"/>
        <v>F</v>
      </c>
      <c r="CK100" s="61" t="str">
        <f t="shared" si="195"/>
        <v>F</v>
      </c>
      <c r="CL100" s="61" t="str">
        <f t="shared" si="196"/>
        <v>F</v>
      </c>
      <c r="CM100" s="61" t="str">
        <f t="shared" si="197"/>
        <v>F</v>
      </c>
      <c r="CN100" s="61" t="str">
        <f t="shared" si="198"/>
        <v>F</v>
      </c>
    </row>
    <row r="101" spans="13:92" ht="12.75" hidden="1" customHeight="1" x14ac:dyDescent="0.25">
      <c r="R101" s="62">
        <v>17</v>
      </c>
      <c r="S101" s="61" t="str">
        <f t="shared" si="299"/>
        <v>F</v>
      </c>
      <c r="T101" s="61" t="str">
        <f t="shared" si="300"/>
        <v>F</v>
      </c>
      <c r="U101" s="61" t="str">
        <f t="shared" si="301"/>
        <v>F</v>
      </c>
      <c r="V101" s="61" t="str">
        <f t="shared" si="302"/>
        <v>F</v>
      </c>
      <c r="W101" s="61" t="str">
        <f t="shared" si="303"/>
        <v>F</v>
      </c>
      <c r="X101" s="61" t="str">
        <f t="shared" si="304"/>
        <v>F</v>
      </c>
      <c r="Y101" s="61" t="str">
        <f t="shared" si="305"/>
        <v>F</v>
      </c>
      <c r="Z101" s="61" t="str">
        <f t="shared" si="306"/>
        <v>F</v>
      </c>
      <c r="AC101" s="61" t="str">
        <f t="shared" si="307"/>
        <v>F</v>
      </c>
      <c r="AD101" s="61" t="str">
        <f t="shared" si="308"/>
        <v>F</v>
      </c>
      <c r="AE101" s="61" t="str">
        <f t="shared" si="309"/>
        <v>F</v>
      </c>
      <c r="AF101" s="61" t="str">
        <f t="shared" si="310"/>
        <v>F</v>
      </c>
      <c r="AG101" s="77" t="str">
        <f t="shared" si="147"/>
        <v>F</v>
      </c>
      <c r="AH101" s="77" t="str">
        <f t="shared" si="148"/>
        <v>F</v>
      </c>
      <c r="AI101" s="77" t="str">
        <f t="shared" si="149"/>
        <v>F</v>
      </c>
      <c r="AJ101" s="77" t="str">
        <f t="shared" si="150"/>
        <v>F</v>
      </c>
      <c r="AK101" s="61" t="str">
        <f t="shared" si="311"/>
        <v>F</v>
      </c>
      <c r="AL101" s="61" t="str">
        <f t="shared" si="312"/>
        <v>F</v>
      </c>
      <c r="AM101" s="61" t="str">
        <f t="shared" si="313"/>
        <v>F</v>
      </c>
      <c r="AN101" s="61" t="str">
        <f t="shared" si="314"/>
        <v>F</v>
      </c>
      <c r="AO101" s="61" t="str">
        <f t="shared" si="315"/>
        <v>F</v>
      </c>
      <c r="AP101" s="61" t="str">
        <f t="shared" si="316"/>
        <v>F</v>
      </c>
      <c r="AQ101" s="61" t="str">
        <f t="shared" si="317"/>
        <v>F</v>
      </c>
      <c r="AR101" s="61" t="str">
        <f t="shared" si="318"/>
        <v>F</v>
      </c>
      <c r="AS101" s="61" t="str">
        <f t="shared" si="319"/>
        <v>F</v>
      </c>
      <c r="AT101" s="61" t="str">
        <f t="shared" si="320"/>
        <v>F</v>
      </c>
      <c r="AU101" s="61" t="str">
        <f t="shared" si="321"/>
        <v>F</v>
      </c>
      <c r="AV101" s="61" t="str">
        <f t="shared" si="322"/>
        <v>F</v>
      </c>
      <c r="AY101" s="61" t="str">
        <f t="shared" si="323"/>
        <v>F</v>
      </c>
      <c r="AZ101" s="61" t="str">
        <f t="shared" si="324"/>
        <v>F</v>
      </c>
      <c r="BA101" s="61" t="str">
        <f t="shared" si="325"/>
        <v>F</v>
      </c>
      <c r="BB101" s="61" t="str">
        <f t="shared" si="326"/>
        <v>F</v>
      </c>
      <c r="BC101" s="61" t="str">
        <f t="shared" si="327"/>
        <v>F</v>
      </c>
      <c r="BD101" s="61" t="str">
        <f t="shared" si="328"/>
        <v>F</v>
      </c>
      <c r="BE101" s="61" t="str">
        <f t="shared" si="329"/>
        <v>F</v>
      </c>
      <c r="BF101" s="61" t="str">
        <f t="shared" si="330"/>
        <v>F</v>
      </c>
      <c r="BG101" s="61" t="str">
        <f t="shared" si="331"/>
        <v>F</v>
      </c>
      <c r="BH101" s="61" t="str">
        <f t="shared" si="332"/>
        <v>F</v>
      </c>
      <c r="BI101" s="61" t="str">
        <f t="shared" si="333"/>
        <v>F</v>
      </c>
      <c r="BJ101" s="61" t="str">
        <f t="shared" si="334"/>
        <v>F</v>
      </c>
      <c r="BK101" s="61" t="str">
        <f t="shared" si="335"/>
        <v>F</v>
      </c>
      <c r="BL101" s="61" t="str">
        <f t="shared" si="336"/>
        <v>F</v>
      </c>
      <c r="BM101" s="61" t="str">
        <f t="shared" si="337"/>
        <v>F</v>
      </c>
      <c r="BN101" s="61" t="str">
        <f t="shared" si="338"/>
        <v>F</v>
      </c>
      <c r="BO101" s="61" t="str">
        <f t="shared" si="339"/>
        <v>F</v>
      </c>
      <c r="BP101" s="61" t="str">
        <f t="shared" si="340"/>
        <v>F</v>
      </c>
      <c r="BQ101" s="61" t="str">
        <f t="shared" si="341"/>
        <v>F</v>
      </c>
      <c r="BR101" s="61" t="str">
        <f t="shared" si="342"/>
        <v>F</v>
      </c>
      <c r="BU101" s="61" t="str">
        <f t="shared" si="179"/>
        <v>F</v>
      </c>
      <c r="BV101" s="61" t="str">
        <f t="shared" si="180"/>
        <v>F</v>
      </c>
      <c r="BW101" s="61" t="str">
        <f t="shared" si="181"/>
        <v>F</v>
      </c>
      <c r="BX101" s="61" t="str">
        <f t="shared" si="182"/>
        <v>F</v>
      </c>
      <c r="BY101" s="61" t="str">
        <f t="shared" si="183"/>
        <v>F</v>
      </c>
      <c r="BZ101" s="61" t="str">
        <f t="shared" si="184"/>
        <v>F</v>
      </c>
      <c r="CA101" s="61" t="str">
        <f t="shared" si="185"/>
        <v>F</v>
      </c>
      <c r="CB101" s="61" t="str">
        <f t="shared" si="186"/>
        <v>F</v>
      </c>
      <c r="CC101" s="61" t="str">
        <f t="shared" si="187"/>
        <v>F</v>
      </c>
      <c r="CD101" s="61" t="str">
        <f t="shared" si="188"/>
        <v>F</v>
      </c>
      <c r="CE101" s="61" t="str">
        <f t="shared" si="189"/>
        <v>F</v>
      </c>
      <c r="CF101" s="61" t="str">
        <f t="shared" si="190"/>
        <v>F</v>
      </c>
      <c r="CG101" s="61" t="str">
        <f t="shared" si="191"/>
        <v>F</v>
      </c>
      <c r="CH101" s="61" t="str">
        <f t="shared" si="192"/>
        <v>F</v>
      </c>
      <c r="CI101" s="61" t="str">
        <f t="shared" si="193"/>
        <v>F</v>
      </c>
      <c r="CJ101" s="61" t="str">
        <f t="shared" si="194"/>
        <v>F</v>
      </c>
      <c r="CK101" s="61" t="str">
        <f t="shared" si="195"/>
        <v>F</v>
      </c>
      <c r="CL101" s="61" t="str">
        <f t="shared" si="196"/>
        <v>F</v>
      </c>
      <c r="CM101" s="61" t="str">
        <f t="shared" si="197"/>
        <v>F</v>
      </c>
      <c r="CN101" s="61" t="str">
        <f t="shared" si="198"/>
        <v>F</v>
      </c>
    </row>
    <row r="102" spans="13:92" ht="12.75" hidden="1" customHeight="1" x14ac:dyDescent="0.25">
      <c r="R102" s="62">
        <v>18</v>
      </c>
      <c r="S102" s="61" t="str">
        <f t="shared" si="299"/>
        <v>F</v>
      </c>
      <c r="T102" s="61" t="str">
        <f t="shared" si="300"/>
        <v>F</v>
      </c>
      <c r="U102" s="61" t="str">
        <f t="shared" si="301"/>
        <v>F</v>
      </c>
      <c r="V102" s="61" t="str">
        <f t="shared" si="302"/>
        <v>F</v>
      </c>
      <c r="W102" s="61" t="str">
        <f t="shared" si="303"/>
        <v>F</v>
      </c>
      <c r="X102" s="61" t="str">
        <f t="shared" si="304"/>
        <v>F</v>
      </c>
      <c r="Y102" s="61" t="str">
        <f t="shared" si="305"/>
        <v>F</v>
      </c>
      <c r="Z102" s="61" t="str">
        <f t="shared" si="306"/>
        <v>F</v>
      </c>
      <c r="AC102" s="61" t="str">
        <f t="shared" si="307"/>
        <v>F</v>
      </c>
      <c r="AD102" s="61" t="str">
        <f t="shared" si="308"/>
        <v>F</v>
      </c>
      <c r="AE102" s="61" t="str">
        <f t="shared" si="309"/>
        <v>F</v>
      </c>
      <c r="AF102" s="61" t="str">
        <f t="shared" si="310"/>
        <v>F</v>
      </c>
      <c r="AG102" s="77" t="str">
        <f t="shared" si="147"/>
        <v>F</v>
      </c>
      <c r="AH102" s="77" t="str">
        <f t="shared" si="148"/>
        <v>F</v>
      </c>
      <c r="AI102" s="77" t="str">
        <f t="shared" si="149"/>
        <v>F</v>
      </c>
      <c r="AJ102" s="77" t="str">
        <f t="shared" si="150"/>
        <v>F</v>
      </c>
      <c r="AK102" s="61" t="str">
        <f t="shared" si="311"/>
        <v>F</v>
      </c>
      <c r="AL102" s="61" t="str">
        <f t="shared" si="312"/>
        <v>F</v>
      </c>
      <c r="AM102" s="61" t="str">
        <f t="shared" si="313"/>
        <v>F</v>
      </c>
      <c r="AN102" s="61" t="str">
        <f t="shared" si="314"/>
        <v>F</v>
      </c>
      <c r="AO102" s="61" t="str">
        <f t="shared" si="315"/>
        <v>F</v>
      </c>
      <c r="AP102" s="61" t="str">
        <f t="shared" si="316"/>
        <v>F</v>
      </c>
      <c r="AQ102" s="61" t="str">
        <f t="shared" si="317"/>
        <v>F</v>
      </c>
      <c r="AR102" s="61" t="str">
        <f t="shared" si="318"/>
        <v>F</v>
      </c>
      <c r="AS102" s="61" t="str">
        <f t="shared" si="319"/>
        <v>F</v>
      </c>
      <c r="AT102" s="61" t="str">
        <f t="shared" si="320"/>
        <v>F</v>
      </c>
      <c r="AU102" s="61" t="str">
        <f t="shared" si="321"/>
        <v>F</v>
      </c>
      <c r="AV102" s="61" t="str">
        <f t="shared" si="322"/>
        <v>F</v>
      </c>
      <c r="AY102" s="61" t="str">
        <f t="shared" si="323"/>
        <v>F</v>
      </c>
      <c r="AZ102" s="61" t="str">
        <f t="shared" si="324"/>
        <v>F</v>
      </c>
      <c r="BA102" s="61" t="str">
        <f t="shared" si="325"/>
        <v>F</v>
      </c>
      <c r="BB102" s="61" t="str">
        <f t="shared" si="326"/>
        <v>F</v>
      </c>
      <c r="BC102" s="61" t="str">
        <f t="shared" si="327"/>
        <v>F</v>
      </c>
      <c r="BD102" s="61" t="str">
        <f t="shared" si="328"/>
        <v>F</v>
      </c>
      <c r="BE102" s="61" t="str">
        <f t="shared" si="329"/>
        <v>F</v>
      </c>
      <c r="BF102" s="61" t="str">
        <f t="shared" si="330"/>
        <v>F</v>
      </c>
      <c r="BG102" s="61" t="str">
        <f t="shared" si="331"/>
        <v>F</v>
      </c>
      <c r="BH102" s="61" t="str">
        <f t="shared" si="332"/>
        <v>F</v>
      </c>
      <c r="BI102" s="61" t="str">
        <f t="shared" si="333"/>
        <v>F</v>
      </c>
      <c r="BJ102" s="61" t="str">
        <f t="shared" si="334"/>
        <v>F</v>
      </c>
      <c r="BK102" s="61" t="str">
        <f t="shared" si="335"/>
        <v>F</v>
      </c>
      <c r="BL102" s="61" t="str">
        <f t="shared" si="336"/>
        <v>F</v>
      </c>
      <c r="BM102" s="61" t="str">
        <f t="shared" si="337"/>
        <v>F</v>
      </c>
      <c r="BN102" s="61" t="str">
        <f t="shared" si="338"/>
        <v>F</v>
      </c>
      <c r="BO102" s="61" t="str">
        <f t="shared" si="339"/>
        <v>F</v>
      </c>
      <c r="BP102" s="61" t="str">
        <f t="shared" si="340"/>
        <v>F</v>
      </c>
      <c r="BQ102" s="61" t="str">
        <f t="shared" si="341"/>
        <v>F</v>
      </c>
      <c r="BR102" s="61" t="str">
        <f t="shared" si="342"/>
        <v>F</v>
      </c>
      <c r="BU102" s="61" t="str">
        <f t="shared" si="179"/>
        <v>F</v>
      </c>
      <c r="BV102" s="61" t="str">
        <f t="shared" si="180"/>
        <v>F</v>
      </c>
      <c r="BW102" s="61" t="str">
        <f t="shared" si="181"/>
        <v>F</v>
      </c>
      <c r="BX102" s="61" t="str">
        <f t="shared" si="182"/>
        <v>F</v>
      </c>
      <c r="BY102" s="61" t="str">
        <f t="shared" si="183"/>
        <v>F</v>
      </c>
      <c r="BZ102" s="61" t="str">
        <f t="shared" si="184"/>
        <v>F</v>
      </c>
      <c r="CA102" s="61" t="str">
        <f t="shared" si="185"/>
        <v>F</v>
      </c>
      <c r="CB102" s="61" t="str">
        <f t="shared" si="186"/>
        <v>F</v>
      </c>
      <c r="CC102" s="61" t="str">
        <f t="shared" si="187"/>
        <v>F</v>
      </c>
      <c r="CD102" s="61" t="str">
        <f t="shared" si="188"/>
        <v>F</v>
      </c>
      <c r="CE102" s="61" t="str">
        <f t="shared" si="189"/>
        <v>F</v>
      </c>
      <c r="CF102" s="61" t="str">
        <f t="shared" si="190"/>
        <v>F</v>
      </c>
      <c r="CG102" s="61" t="str">
        <f t="shared" si="191"/>
        <v>F</v>
      </c>
      <c r="CH102" s="61" t="str">
        <f t="shared" si="192"/>
        <v>F</v>
      </c>
      <c r="CI102" s="61" t="str">
        <f t="shared" si="193"/>
        <v>F</v>
      </c>
      <c r="CJ102" s="61" t="str">
        <f t="shared" si="194"/>
        <v>F</v>
      </c>
      <c r="CK102" s="61" t="str">
        <f t="shared" si="195"/>
        <v>F</v>
      </c>
      <c r="CL102" s="61" t="str">
        <f t="shared" si="196"/>
        <v>F</v>
      </c>
      <c r="CM102" s="61" t="str">
        <f t="shared" si="197"/>
        <v>F</v>
      </c>
      <c r="CN102" s="61" t="str">
        <f t="shared" si="198"/>
        <v>F</v>
      </c>
    </row>
    <row r="103" spans="13:92" ht="12.75" customHeight="1" x14ac:dyDescent="0.25">
      <c r="R103" s="42"/>
      <c r="S103" s="60"/>
      <c r="T103" s="60"/>
      <c r="U103" s="60"/>
      <c r="V103" s="60"/>
      <c r="W103" s="60"/>
      <c r="X103" s="60"/>
      <c r="Y103" s="60"/>
      <c r="Z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U103" s="60"/>
      <c r="BV103" s="60"/>
      <c r="BW103" s="60"/>
      <c r="BX103" s="60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</row>
    <row r="104" spans="13:92" ht="12.75" customHeight="1" x14ac:dyDescent="0.25">
      <c r="S104" s="57"/>
      <c r="T104" s="57"/>
      <c r="U104" s="57"/>
      <c r="V104" s="57"/>
      <c r="W104" s="57"/>
      <c r="X104" s="57"/>
      <c r="Y104" s="57"/>
      <c r="Z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U104" s="57"/>
      <c r="BV104" s="57"/>
      <c r="BW104" s="57"/>
      <c r="BX104" s="57"/>
    </row>
    <row r="105" spans="13:92" ht="12.75" customHeight="1" x14ac:dyDescent="0.25">
      <c r="S105" s="57"/>
      <c r="T105" s="57"/>
      <c r="U105" s="57"/>
      <c r="V105" s="57"/>
      <c r="W105" s="57"/>
      <c r="X105" s="57"/>
      <c r="Y105" s="57"/>
      <c r="Z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U105" s="57"/>
      <c r="BV105" s="57"/>
      <c r="BW105" s="57"/>
      <c r="BX105" s="57"/>
    </row>
    <row r="106" spans="13:92" ht="12.75" customHeight="1" x14ac:dyDescent="0.25">
      <c r="S106" s="57"/>
      <c r="T106" s="57"/>
      <c r="U106" s="57"/>
      <c r="V106" s="57"/>
      <c r="W106" s="57"/>
      <c r="X106" s="57"/>
      <c r="Y106" s="57"/>
      <c r="Z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U106" s="57"/>
      <c r="BV106" s="57"/>
      <c r="BW106" s="57"/>
      <c r="BX106" s="57"/>
    </row>
    <row r="107" spans="13:92" s="65" customFormat="1" ht="15.75" hidden="1" customHeight="1" x14ac:dyDescent="0.25">
      <c r="M107" s="64"/>
      <c r="Q107" s="64"/>
      <c r="S107" s="66"/>
      <c r="T107" s="66"/>
      <c r="U107" s="66"/>
      <c r="V107" s="66"/>
      <c r="W107" s="66"/>
      <c r="X107" s="66"/>
      <c r="Y107" s="66"/>
      <c r="Z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U107" s="66"/>
      <c r="BV107" s="66"/>
      <c r="BW107" s="66"/>
      <c r="BX107" s="66"/>
    </row>
    <row r="108" spans="13:92" ht="20.25" hidden="1" customHeight="1" x14ac:dyDescent="0.25"/>
    <row r="109" spans="13:92" ht="15" hidden="1" customHeight="1" x14ac:dyDescent="0.25"/>
    <row r="110" spans="13:92" ht="15" hidden="1" customHeight="1" thickBot="1" x14ac:dyDescent="0.3"/>
    <row r="111" spans="13:92" hidden="1" x14ac:dyDescent="0.25"/>
    <row r="112" spans="13:92" hidden="1" x14ac:dyDescent="0.25"/>
    <row r="113" hidden="1" x14ac:dyDescent="0.25"/>
    <row r="114" hidden="1" x14ac:dyDescent="0.25"/>
  </sheetData>
  <mergeCells count="581">
    <mergeCell ref="J24:J25"/>
    <mergeCell ref="K24:K25"/>
    <mergeCell ref="L24:L25"/>
    <mergeCell ref="M24:M25"/>
    <mergeCell ref="N24:N25"/>
    <mergeCell ref="P24:P25"/>
    <mergeCell ref="Q24:Q25"/>
    <mergeCell ref="A16:A17"/>
    <mergeCell ref="B16:B17"/>
    <mergeCell ref="C16:C17"/>
    <mergeCell ref="D16:D17"/>
    <mergeCell ref="E16:E17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B5:D5"/>
    <mergeCell ref="B6:D6"/>
    <mergeCell ref="F9:F11"/>
    <mergeCell ref="F12:F13"/>
    <mergeCell ref="F14:F15"/>
    <mergeCell ref="F18:F19"/>
    <mergeCell ref="F20:F21"/>
    <mergeCell ref="F22:F23"/>
    <mergeCell ref="B7:D7"/>
    <mergeCell ref="D9:D11"/>
    <mergeCell ref="D12:D13"/>
    <mergeCell ref="D14:D15"/>
    <mergeCell ref="D18:D19"/>
    <mergeCell ref="D20:D21"/>
    <mergeCell ref="D22:D23"/>
    <mergeCell ref="E9:E11"/>
    <mergeCell ref="E12:E13"/>
    <mergeCell ref="E14:E15"/>
    <mergeCell ref="E18:E19"/>
    <mergeCell ref="E20:E21"/>
    <mergeCell ref="E22:E23"/>
    <mergeCell ref="C20:C21"/>
    <mergeCell ref="F16:F17"/>
    <mergeCell ref="CK42:CN42"/>
    <mergeCell ref="S42:V42"/>
    <mergeCell ref="W42:Z42"/>
    <mergeCell ref="AC42:AF42"/>
    <mergeCell ref="AG42:AJ42"/>
    <mergeCell ref="AK42:AN42"/>
    <mergeCell ref="AO42:AR42"/>
    <mergeCell ref="AS42:AV42"/>
    <mergeCell ref="AY42:BB42"/>
    <mergeCell ref="BC42:BF42"/>
    <mergeCell ref="BG42:BJ42"/>
    <mergeCell ref="BK42:BN42"/>
    <mergeCell ref="BO42:BR42"/>
    <mergeCell ref="BU42:BX42"/>
    <mergeCell ref="BY42:CB42"/>
    <mergeCell ref="CC42:CF42"/>
    <mergeCell ref="CG42:CJ42"/>
    <mergeCell ref="CK83:CN83"/>
    <mergeCell ref="S83:V83"/>
    <mergeCell ref="W83:Z83"/>
    <mergeCell ref="AC83:AF83"/>
    <mergeCell ref="AG83:AJ83"/>
    <mergeCell ref="AK83:AN83"/>
    <mergeCell ref="AO83:AR83"/>
    <mergeCell ref="AS83:AV83"/>
    <mergeCell ref="AY83:BB83"/>
    <mergeCell ref="BC83:BF83"/>
    <mergeCell ref="BG83:BJ83"/>
    <mergeCell ref="BK83:BN83"/>
    <mergeCell ref="BO83:BR83"/>
    <mergeCell ref="BU83:BX83"/>
    <mergeCell ref="BY83:CB83"/>
    <mergeCell ref="CC83:CF83"/>
    <mergeCell ref="CG83:CJ83"/>
    <mergeCell ref="BK41:BN41"/>
    <mergeCell ref="BO41:BR41"/>
    <mergeCell ref="BU41:BX41"/>
    <mergeCell ref="BY41:CB41"/>
    <mergeCell ref="CC41:CF41"/>
    <mergeCell ref="CG41:CJ41"/>
    <mergeCell ref="S41:V41"/>
    <mergeCell ref="BU63:BX63"/>
    <mergeCell ref="CK41:CN41"/>
    <mergeCell ref="W41:Z41"/>
    <mergeCell ref="AC41:AF41"/>
    <mergeCell ref="AG41:AJ41"/>
    <mergeCell ref="AK41:AN41"/>
    <mergeCell ref="AO41:AR41"/>
    <mergeCell ref="AS41:AV41"/>
    <mergeCell ref="AY41:BB41"/>
    <mergeCell ref="BC41:BF41"/>
    <mergeCell ref="BG41:BJ41"/>
    <mergeCell ref="BY63:CB63"/>
    <mergeCell ref="CC63:CF63"/>
    <mergeCell ref="CG63:CJ63"/>
    <mergeCell ref="CK63:CN63"/>
    <mergeCell ref="AO63:AR63"/>
    <mergeCell ref="AS63:AV63"/>
    <mergeCell ref="AY63:BB63"/>
    <mergeCell ref="BC63:BF63"/>
    <mergeCell ref="BG63:BJ63"/>
    <mergeCell ref="BK63:BN63"/>
    <mergeCell ref="BO63:BR63"/>
    <mergeCell ref="S63:V63"/>
    <mergeCell ref="W63:Z63"/>
    <mergeCell ref="AC63:AF63"/>
    <mergeCell ref="AG63:AJ63"/>
    <mergeCell ref="AK63:AN63"/>
    <mergeCell ref="BU76:BX76"/>
    <mergeCell ref="BY76:CB76"/>
    <mergeCell ref="CC76:CF76"/>
    <mergeCell ref="CG76:CJ76"/>
    <mergeCell ref="CK76:CN76"/>
    <mergeCell ref="BU77:BX77"/>
    <mergeCell ref="BY77:CB77"/>
    <mergeCell ref="CC77:CF77"/>
    <mergeCell ref="CG77:CJ77"/>
    <mergeCell ref="CK77:CN77"/>
    <mergeCell ref="BU81:BX81"/>
    <mergeCell ref="BY81:CB81"/>
    <mergeCell ref="CC81:CF81"/>
    <mergeCell ref="CG81:CJ81"/>
    <mergeCell ref="CK81:CN81"/>
    <mergeCell ref="BU78:BX78"/>
    <mergeCell ref="BY78:CB78"/>
    <mergeCell ref="CC78:CF78"/>
    <mergeCell ref="CG78:CJ78"/>
    <mergeCell ref="CK78:CN78"/>
    <mergeCell ref="BU79:BX79"/>
    <mergeCell ref="BY79:CB79"/>
    <mergeCell ref="CC79:CF79"/>
    <mergeCell ref="CG79:CJ79"/>
    <mergeCell ref="CK79:CN79"/>
    <mergeCell ref="BU80:BX80"/>
    <mergeCell ref="BY80:CB80"/>
    <mergeCell ref="CC80:CF80"/>
    <mergeCell ref="CG80:CJ80"/>
    <mergeCell ref="CK80:CN80"/>
    <mergeCell ref="CK75:CN75"/>
    <mergeCell ref="BU72:BX72"/>
    <mergeCell ref="BY72:CB72"/>
    <mergeCell ref="CC72:CF72"/>
    <mergeCell ref="CG72:CJ72"/>
    <mergeCell ref="CK72:CN72"/>
    <mergeCell ref="BU73:BX73"/>
    <mergeCell ref="BY73:CB73"/>
    <mergeCell ref="CC73:CF73"/>
    <mergeCell ref="CG73:CJ73"/>
    <mergeCell ref="CK73:CN73"/>
    <mergeCell ref="BU74:BX74"/>
    <mergeCell ref="BY74:CB74"/>
    <mergeCell ref="CC74:CF74"/>
    <mergeCell ref="CG74:CJ74"/>
    <mergeCell ref="CK74:CN74"/>
    <mergeCell ref="BU75:BX75"/>
    <mergeCell ref="BY75:CB75"/>
    <mergeCell ref="CC75:CF75"/>
    <mergeCell ref="CG75:CJ75"/>
    <mergeCell ref="BU70:BX70"/>
    <mergeCell ref="BY70:CB70"/>
    <mergeCell ref="CC70:CF70"/>
    <mergeCell ref="CG70:CJ70"/>
    <mergeCell ref="CK70:CN70"/>
    <mergeCell ref="BU71:BX71"/>
    <mergeCell ref="BY71:CB71"/>
    <mergeCell ref="CC71:CF71"/>
    <mergeCell ref="CG71:CJ71"/>
    <mergeCell ref="CK71:CN71"/>
    <mergeCell ref="BU68:BX68"/>
    <mergeCell ref="BY68:CB68"/>
    <mergeCell ref="CC68:CF68"/>
    <mergeCell ref="CG68:CJ68"/>
    <mergeCell ref="CK68:CN68"/>
    <mergeCell ref="BU69:BX69"/>
    <mergeCell ref="BY69:CB69"/>
    <mergeCell ref="CC69:CF69"/>
    <mergeCell ref="CG69:CJ69"/>
    <mergeCell ref="CK69:CN69"/>
    <mergeCell ref="BU66:BX66"/>
    <mergeCell ref="BY66:CB66"/>
    <mergeCell ref="CC66:CF66"/>
    <mergeCell ref="CG66:CJ66"/>
    <mergeCell ref="CK66:CN66"/>
    <mergeCell ref="BU67:BX67"/>
    <mergeCell ref="BY67:CB67"/>
    <mergeCell ref="CC67:CF67"/>
    <mergeCell ref="CG67:CJ67"/>
    <mergeCell ref="CK67:CN67"/>
    <mergeCell ref="BU64:BX64"/>
    <mergeCell ref="BY64:CB64"/>
    <mergeCell ref="CC64:CF64"/>
    <mergeCell ref="CG64:CJ64"/>
    <mergeCell ref="CK64:CN64"/>
    <mergeCell ref="BU65:BX65"/>
    <mergeCell ref="BY65:CB65"/>
    <mergeCell ref="CC65:CF65"/>
    <mergeCell ref="CG65:CJ65"/>
    <mergeCell ref="CK65:CN65"/>
    <mergeCell ref="AY80:BB80"/>
    <mergeCell ref="BC80:BF80"/>
    <mergeCell ref="BG80:BJ80"/>
    <mergeCell ref="BK80:BN80"/>
    <mergeCell ref="BO80:BR80"/>
    <mergeCell ref="AY81:BB81"/>
    <mergeCell ref="BC81:BF81"/>
    <mergeCell ref="BG81:BJ81"/>
    <mergeCell ref="BK81:BN81"/>
    <mergeCell ref="BO81:BR81"/>
    <mergeCell ref="AY78:BB78"/>
    <mergeCell ref="BC78:BF78"/>
    <mergeCell ref="BG78:BJ78"/>
    <mergeCell ref="BK78:BN78"/>
    <mergeCell ref="BO78:BR78"/>
    <mergeCell ref="AY79:BB79"/>
    <mergeCell ref="BC79:BF79"/>
    <mergeCell ref="BG79:BJ79"/>
    <mergeCell ref="BK79:BN79"/>
    <mergeCell ref="BO79:BR79"/>
    <mergeCell ref="AY76:BB76"/>
    <mergeCell ref="BC76:BF76"/>
    <mergeCell ref="BG76:BJ76"/>
    <mergeCell ref="BK76:BN76"/>
    <mergeCell ref="BO76:BR76"/>
    <mergeCell ref="AY77:BB77"/>
    <mergeCell ref="BC77:BF77"/>
    <mergeCell ref="BG77:BJ77"/>
    <mergeCell ref="BK77:BN77"/>
    <mergeCell ref="BO77:BR77"/>
    <mergeCell ref="AY74:BB74"/>
    <mergeCell ref="BC74:BF74"/>
    <mergeCell ref="BG74:BJ74"/>
    <mergeCell ref="BK74:BN74"/>
    <mergeCell ref="BO74:BR74"/>
    <mergeCell ref="AY75:BB75"/>
    <mergeCell ref="BC75:BF75"/>
    <mergeCell ref="BG75:BJ75"/>
    <mergeCell ref="BK75:BN75"/>
    <mergeCell ref="BO75:BR75"/>
    <mergeCell ref="AY72:BB72"/>
    <mergeCell ref="BC72:BF72"/>
    <mergeCell ref="BG72:BJ72"/>
    <mergeCell ref="BK72:BN72"/>
    <mergeCell ref="BO72:BR72"/>
    <mergeCell ref="AY73:BB73"/>
    <mergeCell ref="BC73:BF73"/>
    <mergeCell ref="BG73:BJ73"/>
    <mergeCell ref="BK73:BN73"/>
    <mergeCell ref="BO73:BR73"/>
    <mergeCell ref="AY70:BB70"/>
    <mergeCell ref="BC70:BF70"/>
    <mergeCell ref="BG70:BJ70"/>
    <mergeCell ref="BK70:BN70"/>
    <mergeCell ref="BO70:BR70"/>
    <mergeCell ref="AY71:BB71"/>
    <mergeCell ref="BC71:BF71"/>
    <mergeCell ref="BG71:BJ71"/>
    <mergeCell ref="BK71:BN71"/>
    <mergeCell ref="BO71:BR71"/>
    <mergeCell ref="AY68:BB68"/>
    <mergeCell ref="BC68:BF68"/>
    <mergeCell ref="BG68:BJ68"/>
    <mergeCell ref="BK68:BN68"/>
    <mergeCell ref="BO68:BR68"/>
    <mergeCell ref="AY69:BB69"/>
    <mergeCell ref="BC69:BF69"/>
    <mergeCell ref="BG69:BJ69"/>
    <mergeCell ref="BK69:BN69"/>
    <mergeCell ref="BO69:BR69"/>
    <mergeCell ref="AY66:BB66"/>
    <mergeCell ref="BC66:BF66"/>
    <mergeCell ref="BG66:BJ66"/>
    <mergeCell ref="BK66:BN66"/>
    <mergeCell ref="BO66:BR66"/>
    <mergeCell ref="AY67:BB67"/>
    <mergeCell ref="BC67:BF67"/>
    <mergeCell ref="BG67:BJ67"/>
    <mergeCell ref="BK67:BN67"/>
    <mergeCell ref="BO67:BR67"/>
    <mergeCell ref="AY64:BB64"/>
    <mergeCell ref="BC64:BF64"/>
    <mergeCell ref="BG64:BJ64"/>
    <mergeCell ref="BK64:BN64"/>
    <mergeCell ref="BO64:BR64"/>
    <mergeCell ref="AY65:BB65"/>
    <mergeCell ref="BC65:BF65"/>
    <mergeCell ref="BG65:BJ65"/>
    <mergeCell ref="BK65:BN65"/>
    <mergeCell ref="BO65:BR65"/>
    <mergeCell ref="AC80:AF80"/>
    <mergeCell ref="AG80:AJ80"/>
    <mergeCell ref="AK80:AN80"/>
    <mergeCell ref="AO80:AR80"/>
    <mergeCell ref="AS80:AV80"/>
    <mergeCell ref="AC81:AF81"/>
    <mergeCell ref="AG81:AJ81"/>
    <mergeCell ref="AK81:AN81"/>
    <mergeCell ref="AO81:AR81"/>
    <mergeCell ref="AS81:AV81"/>
    <mergeCell ref="AC78:AF78"/>
    <mergeCell ref="AG78:AJ78"/>
    <mergeCell ref="AK78:AN78"/>
    <mergeCell ref="AO78:AR78"/>
    <mergeCell ref="AS78:AV78"/>
    <mergeCell ref="AC79:AF79"/>
    <mergeCell ref="AG79:AJ79"/>
    <mergeCell ref="AK79:AN79"/>
    <mergeCell ref="AO79:AR79"/>
    <mergeCell ref="AS79:AV79"/>
    <mergeCell ref="AC76:AF76"/>
    <mergeCell ref="AG76:AJ76"/>
    <mergeCell ref="AK76:AN76"/>
    <mergeCell ref="AO76:AR76"/>
    <mergeCell ref="AS76:AV76"/>
    <mergeCell ref="AC77:AF77"/>
    <mergeCell ref="AG77:AJ77"/>
    <mergeCell ref="AK77:AN77"/>
    <mergeCell ref="AO77:AR77"/>
    <mergeCell ref="AS77:AV77"/>
    <mergeCell ref="AC74:AF74"/>
    <mergeCell ref="AG74:AJ74"/>
    <mergeCell ref="AK74:AN74"/>
    <mergeCell ref="AO74:AR74"/>
    <mergeCell ref="AS74:AV74"/>
    <mergeCell ref="AC75:AF75"/>
    <mergeCell ref="AG75:AJ75"/>
    <mergeCell ref="AK75:AN75"/>
    <mergeCell ref="AO75:AR75"/>
    <mergeCell ref="AS75:AV75"/>
    <mergeCell ref="AC72:AF72"/>
    <mergeCell ref="AG72:AJ72"/>
    <mergeCell ref="AK72:AN72"/>
    <mergeCell ref="AO72:AR72"/>
    <mergeCell ref="AS72:AV72"/>
    <mergeCell ref="AC73:AF73"/>
    <mergeCell ref="AG73:AJ73"/>
    <mergeCell ref="AK73:AN73"/>
    <mergeCell ref="AO73:AR73"/>
    <mergeCell ref="AS73:AV73"/>
    <mergeCell ref="AC70:AF70"/>
    <mergeCell ref="AG70:AJ70"/>
    <mergeCell ref="AK70:AN70"/>
    <mergeCell ref="AO70:AR70"/>
    <mergeCell ref="AS70:AV70"/>
    <mergeCell ref="AC71:AF71"/>
    <mergeCell ref="AG71:AJ71"/>
    <mergeCell ref="AK71:AN71"/>
    <mergeCell ref="AO71:AR71"/>
    <mergeCell ref="AS71:AV71"/>
    <mergeCell ref="AC68:AF68"/>
    <mergeCell ref="AG68:AJ68"/>
    <mergeCell ref="AK68:AN68"/>
    <mergeCell ref="AO68:AR68"/>
    <mergeCell ref="AS68:AV68"/>
    <mergeCell ref="AC69:AF69"/>
    <mergeCell ref="AG69:AJ69"/>
    <mergeCell ref="AK69:AN69"/>
    <mergeCell ref="AO69:AR69"/>
    <mergeCell ref="AS69:AV69"/>
    <mergeCell ref="AC66:AF66"/>
    <mergeCell ref="AG66:AJ66"/>
    <mergeCell ref="AK66:AN66"/>
    <mergeCell ref="AO66:AR66"/>
    <mergeCell ref="AS66:AV66"/>
    <mergeCell ref="AC67:AF67"/>
    <mergeCell ref="AG67:AJ67"/>
    <mergeCell ref="AK67:AN67"/>
    <mergeCell ref="AO67:AR67"/>
    <mergeCell ref="AS67:AV67"/>
    <mergeCell ref="AC64:AF64"/>
    <mergeCell ref="AG64:AJ64"/>
    <mergeCell ref="AK64:AN64"/>
    <mergeCell ref="AO64:AR64"/>
    <mergeCell ref="AS64:AV64"/>
    <mergeCell ref="AC65:AF65"/>
    <mergeCell ref="AG65:AJ65"/>
    <mergeCell ref="AK65:AN65"/>
    <mergeCell ref="AO65:AR65"/>
    <mergeCell ref="AS65:AV65"/>
    <mergeCell ref="S80:V80"/>
    <mergeCell ref="W80:Z80"/>
    <mergeCell ref="S81:V81"/>
    <mergeCell ref="W81:Z81"/>
    <mergeCell ref="S78:V78"/>
    <mergeCell ref="W78:Z78"/>
    <mergeCell ref="S79:V79"/>
    <mergeCell ref="W79:Z79"/>
    <mergeCell ref="S76:V76"/>
    <mergeCell ref="W76:Z76"/>
    <mergeCell ref="S77:V77"/>
    <mergeCell ref="W77:Z77"/>
    <mergeCell ref="S74:V74"/>
    <mergeCell ref="W74:Z74"/>
    <mergeCell ref="S75:V75"/>
    <mergeCell ref="W75:Z75"/>
    <mergeCell ref="S72:V72"/>
    <mergeCell ref="W72:Z72"/>
    <mergeCell ref="S73:V73"/>
    <mergeCell ref="W73:Z73"/>
    <mergeCell ref="S70:V70"/>
    <mergeCell ref="W70:Z70"/>
    <mergeCell ref="S71:V71"/>
    <mergeCell ref="W71:Z71"/>
    <mergeCell ref="S68:V68"/>
    <mergeCell ref="W68:Z68"/>
    <mergeCell ref="S69:V69"/>
    <mergeCell ref="W69:Z69"/>
    <mergeCell ref="S66:V66"/>
    <mergeCell ref="W66:Z66"/>
    <mergeCell ref="S67:V67"/>
    <mergeCell ref="W67:Z67"/>
    <mergeCell ref="S64:V64"/>
    <mergeCell ref="W64:Z64"/>
    <mergeCell ref="S65:V65"/>
    <mergeCell ref="W65:Z65"/>
    <mergeCell ref="CY6:DB6"/>
    <mergeCell ref="CU6:CX6"/>
    <mergeCell ref="CQ6:CT6"/>
    <mergeCell ref="CK6:CN6"/>
    <mergeCell ref="AC6:AF6"/>
    <mergeCell ref="AC7:AF7"/>
    <mergeCell ref="AG7:AJ7"/>
    <mergeCell ref="S6:V6"/>
    <mergeCell ref="W6:Z6"/>
    <mergeCell ref="W7:Z7"/>
    <mergeCell ref="CY7:DB7"/>
    <mergeCell ref="CU7:CX7"/>
    <mergeCell ref="CQ7:CT7"/>
    <mergeCell ref="CK7:CN7"/>
    <mergeCell ref="CG7:CJ7"/>
    <mergeCell ref="CC7:CF7"/>
    <mergeCell ref="BY7:CB7"/>
    <mergeCell ref="BU7:BX7"/>
    <mergeCell ref="AY7:BB7"/>
    <mergeCell ref="AS6:AV6"/>
    <mergeCell ref="AS7:AV7"/>
    <mergeCell ref="AO7:AR7"/>
    <mergeCell ref="AO6:AR6"/>
    <mergeCell ref="AK6:AN6"/>
    <mergeCell ref="AK7:AN7"/>
    <mergeCell ref="AG6:AJ6"/>
    <mergeCell ref="S5:DE5"/>
    <mergeCell ref="CO7:CO8"/>
    <mergeCell ref="CP7:CP8"/>
    <mergeCell ref="DC6:DE6"/>
    <mergeCell ref="DC7:DE7"/>
    <mergeCell ref="BS7:BS8"/>
    <mergeCell ref="BT7:BT8"/>
    <mergeCell ref="AA7:AA8"/>
    <mergeCell ref="AB7:AB8"/>
    <mergeCell ref="BY6:CB6"/>
    <mergeCell ref="BU6:BX6"/>
    <mergeCell ref="CG6:CJ6"/>
    <mergeCell ref="CC6:CF6"/>
    <mergeCell ref="AW7:AW8"/>
    <mergeCell ref="AX7:AX8"/>
    <mergeCell ref="BO6:BR6"/>
    <mergeCell ref="BO7:BR7"/>
    <mergeCell ref="BK6:BN6"/>
    <mergeCell ref="BK7:BN7"/>
    <mergeCell ref="BG7:BJ7"/>
    <mergeCell ref="BG6:BJ6"/>
    <mergeCell ref="BC6:BF6"/>
    <mergeCell ref="BC7:BF7"/>
    <mergeCell ref="AY6:BB6"/>
    <mergeCell ref="S7:V7"/>
    <mergeCell ref="M20:M21"/>
    <mergeCell ref="K20:K21"/>
    <mergeCell ref="A12:A13"/>
    <mergeCell ref="B12:B13"/>
    <mergeCell ref="C12:C13"/>
    <mergeCell ref="G12:G13"/>
    <mergeCell ref="H12:H13"/>
    <mergeCell ref="I12:I13"/>
    <mergeCell ref="J12:J13"/>
    <mergeCell ref="L12:L13"/>
    <mergeCell ref="J16:J17"/>
    <mergeCell ref="K16:K17"/>
    <mergeCell ref="L16:L17"/>
    <mergeCell ref="M16:M17"/>
    <mergeCell ref="G16:G17"/>
    <mergeCell ref="H16:H17"/>
    <mergeCell ref="I16:I17"/>
    <mergeCell ref="B20:B21"/>
    <mergeCell ref="A9:A11"/>
    <mergeCell ref="B9:B11"/>
    <mergeCell ref="C9:C11"/>
    <mergeCell ref="L9:L11"/>
    <mergeCell ref="N9:N11"/>
    <mergeCell ref="P9:P11"/>
    <mergeCell ref="Q9:Q11"/>
    <mergeCell ref="G9:G11"/>
    <mergeCell ref="H9:H11"/>
    <mergeCell ref="I9:I11"/>
    <mergeCell ref="J9:J11"/>
    <mergeCell ref="B22:B23"/>
    <mergeCell ref="C22:C23"/>
    <mergeCell ref="G22:G23"/>
    <mergeCell ref="H22:H23"/>
    <mergeCell ref="I22:I23"/>
    <mergeCell ref="J22:J23"/>
    <mergeCell ref="B14:B15"/>
    <mergeCell ref="I20:I21"/>
    <mergeCell ref="J20:J21"/>
    <mergeCell ref="P16:P17"/>
    <mergeCell ref="Q16:Q17"/>
    <mergeCell ref="L20:L21"/>
    <mergeCell ref="A22:A23"/>
    <mergeCell ref="G20:G21"/>
    <mergeCell ref="H20:H21"/>
    <mergeCell ref="A14:A15"/>
    <mergeCell ref="A20:A21"/>
    <mergeCell ref="R12:R13"/>
    <mergeCell ref="K12:K13"/>
    <mergeCell ref="R9:R11"/>
    <mergeCell ref="R18:R19"/>
    <mergeCell ref="Q18:Q19"/>
    <mergeCell ref="P18:P19"/>
    <mergeCell ref="N18:N19"/>
    <mergeCell ref="N14:N15"/>
    <mergeCell ref="P14:P15"/>
    <mergeCell ref="Q14:Q15"/>
    <mergeCell ref="R14:R15"/>
    <mergeCell ref="M12:M13"/>
    <mergeCell ref="N12:N13"/>
    <mergeCell ref="P12:P13"/>
    <mergeCell ref="Q12:Q13"/>
    <mergeCell ref="L14:L15"/>
    <mergeCell ref="M14:M15"/>
    <mergeCell ref="K9:K11"/>
    <mergeCell ref="A18:A19"/>
    <mergeCell ref="C14:C15"/>
    <mergeCell ref="G14:G15"/>
    <mergeCell ref="H14:H15"/>
    <mergeCell ref="H18:H19"/>
    <mergeCell ref="G18:G19"/>
    <mergeCell ref="C18:C19"/>
    <mergeCell ref="B18:B19"/>
    <mergeCell ref="M18:M19"/>
    <mergeCell ref="L18:L19"/>
    <mergeCell ref="K18:K19"/>
    <mergeCell ref="J18:J19"/>
    <mergeCell ref="I18:I19"/>
    <mergeCell ref="I14:I15"/>
    <mergeCell ref="J14:J15"/>
    <mergeCell ref="K14:K15"/>
    <mergeCell ref="R20:R21"/>
    <mergeCell ref="P22:P23"/>
    <mergeCell ref="Q22:Q23"/>
    <mergeCell ref="R22:R23"/>
    <mergeCell ref="P20:P21"/>
    <mergeCell ref="Q20:Q21"/>
    <mergeCell ref="R24:R25"/>
    <mergeCell ref="M9:M11"/>
    <mergeCell ref="N16:N17"/>
    <mergeCell ref="N20:N21"/>
    <mergeCell ref="N22:N23"/>
    <mergeCell ref="R16:R17"/>
    <mergeCell ref="AO28:AR28"/>
    <mergeCell ref="BU28:BX28"/>
    <mergeCell ref="BY28:CB28"/>
    <mergeCell ref="CC28:CF28"/>
    <mergeCell ref="K22:K23"/>
    <mergeCell ref="L22:L23"/>
    <mergeCell ref="M22:M23"/>
    <mergeCell ref="CG28:CJ28"/>
    <mergeCell ref="CK28:CN28"/>
    <mergeCell ref="AS28:AV28"/>
    <mergeCell ref="AY28:BB28"/>
    <mergeCell ref="BC28:BF28"/>
    <mergeCell ref="BG28:BJ28"/>
    <mergeCell ref="BK28:BN28"/>
    <mergeCell ref="BO28:BR28"/>
    <mergeCell ref="AC28:AF28"/>
    <mergeCell ref="AG28:AJ28"/>
    <mergeCell ref="S28:V28"/>
    <mergeCell ref="W28:Z28"/>
    <mergeCell ref="AK28:AN28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Kuchvara</cp:lastModifiedBy>
  <dcterms:created xsi:type="dcterms:W3CDTF">2015-07-20T07:09:24Z</dcterms:created>
  <dcterms:modified xsi:type="dcterms:W3CDTF">2016-11-15T13:34:58Z</dcterms:modified>
</cp:coreProperties>
</file>